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8780" windowHeight="1164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H21" i="1"/>
  <c r="H23" s="1"/>
  <c r="H15"/>
  <c r="H26" l="1"/>
  <c r="H25"/>
  <c r="C13" l="1"/>
  <c r="C15" s="1"/>
  <c r="D21"/>
  <c r="D23" s="1"/>
  <c r="D25" l="1"/>
  <c r="D26" s="1"/>
  <c r="D31" s="1"/>
</calcChain>
</file>

<file path=xl/sharedStrings.xml><?xml version="1.0" encoding="utf-8"?>
<sst xmlns="http://schemas.openxmlformats.org/spreadsheetml/2006/main" count="46" uniqueCount="34">
  <si>
    <t>Kalkulaton des Stundensatzes</t>
  </si>
  <si>
    <t xml:space="preserve">1. </t>
  </si>
  <si>
    <t>&gt; Waffenbehörde</t>
  </si>
  <si>
    <t>&gt; Sprengstoffangelegenheiten</t>
  </si>
  <si>
    <t>&gt; Fischereiwesen</t>
  </si>
  <si>
    <t>&gt; Jagdwesen</t>
  </si>
  <si>
    <t>Personalkosten</t>
  </si>
  <si>
    <t>interne Verrechnungen</t>
  </si>
  <si>
    <t>Summe</t>
  </si>
  <si>
    <t>2.</t>
  </si>
  <si>
    <t>Ermittlung der Personalkapazität</t>
  </si>
  <si>
    <t xml:space="preserve">1.671 Jahresarbeitsstunden </t>
  </si>
  <si>
    <t>x 6</t>
  </si>
  <si>
    <t>x 1</t>
  </si>
  <si>
    <t xml:space="preserve">1.561 Jahresarbeitsstunden </t>
  </si>
  <si>
    <t>Arbeitskapazität brutto</t>
  </si>
  <si>
    <t xml:space="preserve">zur Verfügung stehende, produktive
Arbeitskapazität </t>
  </si>
  <si>
    <t>3.</t>
  </si>
  <si>
    <t xml:space="preserve">Berechnung des Stundensatzes </t>
  </si>
  <si>
    <t>€</t>
  </si>
  <si>
    <t xml:space="preserve">650.518 € / 9.270 Std. </t>
  </si>
  <si>
    <t xml:space="preserve">€/Std. </t>
  </si>
  <si>
    <t>Sachkosten</t>
  </si>
  <si>
    <t>Ermittlung der anzurechnenden Kosten für die Kostenträger</t>
  </si>
  <si>
    <t>Sechs Beamte und ein Beschäftiger</t>
  </si>
  <si>
    <t>abzüglich 20% (Richtwert nach KGSt)
allg. Rüstzeiten</t>
  </si>
  <si>
    <t>PLAN-Werte 2010</t>
  </si>
  <si>
    <t>IST-Werte 2012</t>
  </si>
  <si>
    <t>Sieben Beamte</t>
  </si>
  <si>
    <t xml:space="preserve">Std. </t>
  </si>
  <si>
    <t>671.720 € / 9.402 Std.</t>
  </si>
  <si>
    <t>gerundet</t>
  </si>
  <si>
    <t>Std.</t>
  </si>
  <si>
    <t>Anlage 4 zur GRDrs. 397/2014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</si>
</sst>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right"/>
    </xf>
    <xf numFmtId="0" fontId="0" fillId="0" borderId="2" xfId="0" applyBorder="1"/>
    <xf numFmtId="3" fontId="0" fillId="0" borderId="2" xfId="0" applyNumberFormat="1" applyBorder="1"/>
    <xf numFmtId="0" fontId="0" fillId="0" borderId="0" xfId="0" applyAlignment="1">
      <alignment wrapText="1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3" fontId="5" fillId="0" borderId="1" xfId="0" applyNumberFormat="1" applyFont="1" applyBorder="1"/>
    <xf numFmtId="0" fontId="0" fillId="0" borderId="0" xfId="0" applyAlignment="1">
      <alignment horizontal="left"/>
    </xf>
    <xf numFmtId="3" fontId="4" fillId="0" borderId="0" xfId="0" applyNumberFormat="1" applyFont="1"/>
    <xf numFmtId="0" fontId="2" fillId="0" borderId="0" xfId="0" applyFont="1"/>
    <xf numFmtId="0" fontId="2" fillId="0" borderId="2" xfId="0" applyFont="1" applyBorder="1"/>
    <xf numFmtId="3" fontId="6" fillId="0" borderId="0" xfId="0" applyNumberFormat="1" applyFont="1" applyAlignment="1">
      <alignment horizontal="right"/>
    </xf>
    <xf numFmtId="2" fontId="7" fillId="0" borderId="0" xfId="0" applyNumberFormat="1" applyFont="1" applyBorder="1"/>
    <xf numFmtId="0" fontId="7" fillId="0" borderId="0" xfId="0" applyFont="1" applyBorder="1"/>
    <xf numFmtId="0" fontId="7" fillId="0" borderId="0" xfId="0" applyFont="1"/>
    <xf numFmtId="2" fontId="4" fillId="0" borderId="0" xfId="0" applyNumberFormat="1" applyFont="1" applyBorder="1"/>
    <xf numFmtId="0" fontId="4" fillId="0" borderId="0" xfId="0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topLeftCell="A4" workbookViewId="0">
      <selection activeCell="C13" sqref="C13"/>
    </sheetView>
  </sheetViews>
  <sheetFormatPr baseColWidth="10" defaultRowHeight="12.75"/>
  <cols>
    <col min="1" max="1" width="4.28515625" customWidth="1"/>
    <col min="2" max="2" width="24.140625" customWidth="1"/>
    <col min="8" max="8" width="15.28515625" customWidth="1"/>
  </cols>
  <sheetData>
    <row r="1" spans="1:14" ht="14.25">
      <c r="J1" s="10" t="s">
        <v>33</v>
      </c>
      <c r="K1" s="11"/>
      <c r="L1" s="11"/>
      <c r="M1" s="11"/>
      <c r="N1" s="11"/>
    </row>
    <row r="2" spans="1:14" ht="15.75">
      <c r="A2" s="9" t="s">
        <v>0</v>
      </c>
    </row>
    <row r="4" spans="1:14">
      <c r="A4" s="13" t="s">
        <v>1</v>
      </c>
    </row>
    <row r="5" spans="1:14">
      <c r="A5" s="13" t="s">
        <v>23</v>
      </c>
    </row>
    <row r="6" spans="1:14" ht="16.5" customHeight="1">
      <c r="A6" t="s">
        <v>2</v>
      </c>
    </row>
    <row r="7" spans="1:14">
      <c r="A7" t="s">
        <v>3</v>
      </c>
    </row>
    <row r="8" spans="1:14">
      <c r="A8" t="s">
        <v>4</v>
      </c>
    </row>
    <row r="9" spans="1:14">
      <c r="A9" t="s">
        <v>5</v>
      </c>
    </row>
    <row r="10" spans="1:14" ht="14.25">
      <c r="C10" s="19" t="s">
        <v>26</v>
      </c>
      <c r="H10" s="18" t="s">
        <v>27</v>
      </c>
    </row>
    <row r="11" spans="1:14">
      <c r="C11" s="16"/>
    </row>
    <row r="12" spans="1:14">
      <c r="B12" t="s">
        <v>6</v>
      </c>
      <c r="C12" s="1">
        <v>493437</v>
      </c>
      <c r="D12" s="15" t="s">
        <v>19</v>
      </c>
      <c r="H12" s="1">
        <v>496468</v>
      </c>
      <c r="I12" s="15" t="s">
        <v>19</v>
      </c>
    </row>
    <row r="13" spans="1:14">
      <c r="B13" s="12" t="s">
        <v>22</v>
      </c>
      <c r="C13" s="1">
        <f>20225+8635+3224</f>
        <v>32084</v>
      </c>
      <c r="D13" s="15" t="s">
        <v>19</v>
      </c>
      <c r="H13" s="1">
        <v>28007</v>
      </c>
      <c r="I13" s="15" t="s">
        <v>19</v>
      </c>
    </row>
    <row r="14" spans="1:14">
      <c r="B14" t="s">
        <v>7</v>
      </c>
      <c r="C14" s="1">
        <v>124997</v>
      </c>
      <c r="D14" s="15" t="s">
        <v>19</v>
      </c>
      <c r="H14" s="1">
        <v>147245</v>
      </c>
      <c r="I14" s="15" t="s">
        <v>19</v>
      </c>
    </row>
    <row r="15" spans="1:14" ht="18" customHeight="1" thickBot="1">
      <c r="B15" s="2" t="s">
        <v>8</v>
      </c>
      <c r="C15" s="14">
        <f>SUM(C12:C14)</f>
        <v>650518</v>
      </c>
      <c r="D15" s="15" t="s">
        <v>19</v>
      </c>
      <c r="G15" s="2" t="s">
        <v>8</v>
      </c>
      <c r="H15" s="14">
        <f>SUM(H12:H14)</f>
        <v>671720</v>
      </c>
      <c r="I15" s="15" t="s">
        <v>19</v>
      </c>
    </row>
    <row r="16" spans="1:14" ht="13.5" thickTop="1">
      <c r="C16" s="1"/>
    </row>
    <row r="17" spans="1:9">
      <c r="A17" s="13" t="s">
        <v>9</v>
      </c>
      <c r="C17" s="1"/>
    </row>
    <row r="18" spans="1:9">
      <c r="A18" s="13" t="s">
        <v>10</v>
      </c>
      <c r="C18" s="1"/>
    </row>
    <row r="19" spans="1:9">
      <c r="C19" s="1"/>
    </row>
    <row r="20" spans="1:9">
      <c r="A20" s="12" t="s">
        <v>24</v>
      </c>
      <c r="F20" s="12" t="s">
        <v>28</v>
      </c>
    </row>
    <row r="21" spans="1:9">
      <c r="B21" t="s">
        <v>11</v>
      </c>
      <c r="C21" t="s">
        <v>12</v>
      </c>
      <c r="D21" s="1">
        <f>1671*6</f>
        <v>10026</v>
      </c>
      <c r="H21" s="1">
        <f>7*1679</f>
        <v>11753</v>
      </c>
      <c r="I21" s="12" t="s">
        <v>29</v>
      </c>
    </row>
    <row r="22" spans="1:9">
      <c r="B22" s="1" t="s">
        <v>14</v>
      </c>
      <c r="C22" t="s">
        <v>13</v>
      </c>
      <c r="D22" s="1">
        <v>1561</v>
      </c>
      <c r="H22" s="1"/>
      <c r="I22" s="12"/>
    </row>
    <row r="23" spans="1:9" ht="17.25" customHeight="1">
      <c r="B23" s="6" t="s">
        <v>15</v>
      </c>
      <c r="C23" s="3"/>
      <c r="D23" s="4">
        <f>SUM(D21:D22)</f>
        <v>11587</v>
      </c>
      <c r="G23" s="3"/>
      <c r="H23" s="4">
        <f>H21</f>
        <v>11753</v>
      </c>
      <c r="I23" s="12" t="s">
        <v>29</v>
      </c>
    </row>
    <row r="24" spans="1:9" ht="6" customHeight="1">
      <c r="D24" s="1"/>
    </row>
    <row r="25" spans="1:9" ht="38.25">
      <c r="B25" s="5" t="s">
        <v>25</v>
      </c>
      <c r="D25" s="1">
        <f>D23*0.2</f>
        <v>2317.4</v>
      </c>
      <c r="H25" s="1">
        <f>H21*0.2</f>
        <v>2350.6</v>
      </c>
    </row>
    <row r="26" spans="1:9" ht="41.25" customHeight="1" thickBot="1">
      <c r="B26" s="7" t="s">
        <v>16</v>
      </c>
      <c r="C26" s="8"/>
      <c r="D26" s="14">
        <f>D23-D25</f>
        <v>9269.6</v>
      </c>
      <c r="E26" s="12" t="s">
        <v>32</v>
      </c>
      <c r="G26" s="8"/>
      <c r="H26" s="14">
        <f>H23-H25</f>
        <v>9402.4</v>
      </c>
      <c r="I26" s="12" t="s">
        <v>32</v>
      </c>
    </row>
    <row r="27" spans="1:9" ht="13.5" thickTop="1"/>
    <row r="28" spans="1:9">
      <c r="A28" s="13" t="s">
        <v>17</v>
      </c>
    </row>
    <row r="29" spans="1:9">
      <c r="A29" s="13" t="s">
        <v>18</v>
      </c>
    </row>
    <row r="31" spans="1:9" ht="15">
      <c r="B31" s="17" t="s">
        <v>20</v>
      </c>
      <c r="D31" s="23">
        <f>C15/D26</f>
        <v>70.177569690170017</v>
      </c>
      <c r="E31" s="24" t="s">
        <v>21</v>
      </c>
      <c r="F31" s="17" t="s">
        <v>30</v>
      </c>
      <c r="H31" s="22">
        <v>71.44</v>
      </c>
      <c r="I31" s="21" t="s">
        <v>21</v>
      </c>
    </row>
    <row r="32" spans="1:9" ht="15">
      <c r="C32" s="13" t="s">
        <v>31</v>
      </c>
      <c r="D32" s="20">
        <v>70</v>
      </c>
      <c r="E32" s="21" t="s">
        <v>21</v>
      </c>
    </row>
  </sheetData>
  <phoneticPr fontId="1" type="noConversion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Landeshauptstadt Stuttgart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u32a011</dc:creator>
  <cp:lastModifiedBy>u32a013</cp:lastModifiedBy>
  <cp:lastPrinted>2014-05-19T10:12:33Z</cp:lastPrinted>
  <dcterms:created xsi:type="dcterms:W3CDTF">2010-11-22T08:59:58Z</dcterms:created>
  <dcterms:modified xsi:type="dcterms:W3CDTF">2014-05-19T10:22:47Z</dcterms:modified>
</cp:coreProperties>
</file>