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480" windowHeight="11640"/>
  </bookViews>
  <sheets>
    <sheet name="Folgelastenberechnung" sheetId="1" r:id="rId1"/>
    <sheet name="Anlage 1 Personalaufwand" sheetId="2" r:id="rId2"/>
  </sheets>
  <calcPr calcId="125725"/>
</workbook>
</file>

<file path=xl/calcChain.xml><?xml version="1.0" encoding="utf-8"?>
<calcChain xmlns="http://schemas.openxmlformats.org/spreadsheetml/2006/main">
  <c r="C24" i="1"/>
  <c r="E26"/>
  <c r="E25"/>
  <c r="C25"/>
  <c r="E24"/>
  <c r="C39"/>
  <c r="E39" s="1"/>
  <c r="C27"/>
  <c r="C19" i="2"/>
  <c r="E9"/>
  <c r="E10"/>
  <c r="E11"/>
  <c r="E12"/>
  <c r="E13"/>
  <c r="E14"/>
  <c r="E15"/>
  <c r="E16"/>
  <c r="E17"/>
  <c r="E18"/>
  <c r="E8"/>
  <c r="E19"/>
  <c r="E23" i="1"/>
  <c r="C34"/>
  <c r="D34"/>
  <c r="E33"/>
  <c r="E32"/>
  <c r="E34" s="1"/>
  <c r="E31"/>
  <c r="D28"/>
  <c r="D37" s="1"/>
  <c r="C28" l="1"/>
  <c r="C37" s="1"/>
  <c r="E37" s="1"/>
  <c r="E27"/>
  <c r="E28" s="1"/>
</calcChain>
</file>

<file path=xl/comments1.xml><?xml version="1.0" encoding="utf-8"?>
<comments xmlns="http://schemas.openxmlformats.org/spreadsheetml/2006/main">
  <authors>
    <author>Alexander Langemack</author>
    <author>Herr Renninger</author>
  </authors>
  <commentList>
    <comment ref="D20" authorId="0">
      <text>
        <r>
          <rPr>
            <b/>
            <sz val="9"/>
            <color indexed="81"/>
            <rFont val="Tahoma"/>
            <family val="2"/>
          </rPr>
          <t>20-2:</t>
        </r>
        <r>
          <rPr>
            <sz val="9"/>
            <color indexed="81"/>
            <rFont val="Tahoma"/>
            <family val="2"/>
          </rPr>
          <t xml:space="preserve">
Minus!</t>
        </r>
      </text>
    </comment>
    <comment ref="F24" authorId="1">
      <text>
        <r>
          <rPr>
            <b/>
            <sz val="8"/>
            <color indexed="81"/>
            <rFont val="Tahoma"/>
            <family val="2"/>
          </rPr>
          <t>20-2:</t>
        </r>
        <r>
          <rPr>
            <sz val="8"/>
            <color indexed="81"/>
            <rFont val="Tahoma"/>
            <family val="2"/>
          </rPr>
          <t xml:space="preserve">
Bei Ersatzinvestition nur die Differenz zwischen bisheriger und künftiger Fläche. Sofern die Fläche geringer wird bzw. die Energiekosten etc. gesenkt werden, kann auch eine Einsparung (= Entlastung des Ergebnishaushalts) das Ergebnis sein.</t>
        </r>
      </text>
    </comment>
    <comment ref="F39" authorId="1">
      <text>
        <r>
          <rPr>
            <b/>
            <sz val="8"/>
            <color indexed="81"/>
            <rFont val="Tahoma"/>
            <family val="2"/>
          </rPr>
          <t>20-2:</t>
        </r>
        <r>
          <rPr>
            <sz val="8"/>
            <color indexed="81"/>
            <rFont val="Tahoma"/>
            <family val="2"/>
          </rPr>
          <t xml:space="preserve">
Zinssatz Stand 04/2016: 4,5%</t>
        </r>
      </text>
    </comment>
  </commentList>
</comments>
</file>

<file path=xl/sharedStrings.xml><?xml version="1.0" encoding="utf-8"?>
<sst xmlns="http://schemas.openxmlformats.org/spreadsheetml/2006/main" count="82" uniqueCount="75">
  <si>
    <t>Vorhabens-/Maßnahmenbezeichnung</t>
  </si>
  <si>
    <t>Ermittlung von Folgelasten</t>
  </si>
  <si>
    <t>Zuweisungen und Beiträge von Dritten</t>
  </si>
  <si>
    <t>Jahr der Inbetriebnahme</t>
  </si>
  <si>
    <t>Kontengruppe</t>
  </si>
  <si>
    <t>Art</t>
  </si>
  <si>
    <t>Zugang</t>
  </si>
  <si>
    <t>Summe
Sp. C + D</t>
  </si>
  <si>
    <t>Erläuterungen</t>
  </si>
  <si>
    <t>EUR</t>
  </si>
  <si>
    <t>1. Folgeaufwand</t>
  </si>
  <si>
    <t>40…</t>
  </si>
  <si>
    <t>Personalaufwand</t>
  </si>
  <si>
    <t>Betriebs- und Sachaufwand</t>
  </si>
  <si>
    <t>Abschreibungen</t>
  </si>
  <si>
    <t>Summe Folgeaufwand</t>
  </si>
  <si>
    <t>2. Folgeerträge</t>
  </si>
  <si>
    <t>3…</t>
  </si>
  <si>
    <t>Gebühren, Entgelte</t>
  </si>
  <si>
    <t>Sonstige Erträge</t>
  </si>
  <si>
    <t>Summe Folgeerträge</t>
  </si>
  <si>
    <t>Summe 1.
abzgl. Summe 2.</t>
  </si>
  <si>
    <t>Amt</t>
  </si>
  <si>
    <t>Nebenstelle</t>
  </si>
  <si>
    <t>Datum, Unterschrift</t>
  </si>
  <si>
    <t>Anschaffungs- und Herstellungskosten (einschl. aktivierungsfähige Eigenleistungen)</t>
  </si>
  <si>
    <t>davon Einrichtung</t>
  </si>
  <si>
    <t>Lfd. Nr. des Vorhabens in der Fachamtswunschliste (ggf. ergänzend Rubrik)</t>
  </si>
  <si>
    <t xml:space="preserve"> Erstinvestition</t>
  </si>
  <si>
    <t xml:space="preserve"> Ersatzinvestition</t>
  </si>
  <si>
    <t xml:space="preserve"> Erweiterungsinvestition</t>
  </si>
  <si>
    <t>Berechnung Personalaufwand</t>
  </si>
  <si>
    <t>tatsächlicher Wert</t>
  </si>
  <si>
    <t>analog der Berechnung Ab-schreibung (Nutzungsdauer)</t>
  </si>
  <si>
    <t>zu bewirtschaftende Fläche in m²</t>
  </si>
  <si>
    <t>3. Folgelasten (ordentliches Ergebnis)</t>
  </si>
  <si>
    <t>nachrichtlich:</t>
  </si>
  <si>
    <t>Projektdefinition/Amtsbereich</t>
  </si>
  <si>
    <t>Die Verzinsung des Anlagekapitals wird nur nachrichtlich angegeben, weil diese im Gesamthaushalt</t>
  </si>
  <si>
    <t>nicht enthalten ist (sondern nur in den Teilhaushalten ausgewiesen wird).</t>
  </si>
  <si>
    <t>Ersatzinvestition: davon bereits vorhanden in m²</t>
  </si>
  <si>
    <t>- Projektdefinition bzw. Amtsbereich: zwingend bei Pauschalen und Mehrkosten</t>
  </si>
  <si>
    <t>- Anschaffungs- und Herstellungskosten: ohne Grunderwerbskosten</t>
  </si>
  <si>
    <t>- Abgang: Bei Ersatzneubauten sind entsprechend der bereits vorhandenen Fläche Mittel im Haushalt veranschlagt.</t>
  </si>
  <si>
    <t>- Abschreibungen: ausgehend vom Durchschnittswert (= 50 % AHK) über die Nutzungsdauer</t>
  </si>
  <si>
    <t>- Verzinsung d. Anlagekapitals: Grundstück zu 100 %, Gebäude und Einrichtung zu 50 % AHK</t>
  </si>
  <si>
    <t>Summe</t>
  </si>
  <si>
    <t>Stellen</t>
  </si>
  <si>
    <t>Kosten/Stelle</t>
  </si>
  <si>
    <t>Besoldungs-gruppe</t>
  </si>
  <si>
    <t>Funktion</t>
  </si>
  <si>
    <t>Anlage 1</t>
  </si>
  <si>
    <t>Detailberechnung s. Anlage 1</t>
  </si>
  <si>
    <t>Anmerkung: Differenzierung Anzahl der Stellen je Besoldungs- bzw. Entgeltgruppe unter Verwendung der aktuellen Fassung "Kosten eines Arbeitsplatzes" des Haupt- und Personalamts</t>
  </si>
  <si>
    <t>Erläuterungen (nur für Ihre Unterlagen)</t>
  </si>
  <si>
    <t xml:space="preserve">Ersatzinvesti-tion: Abgang </t>
  </si>
  <si>
    <t>Auflösung von Zuwendungen</t>
  </si>
  <si>
    <t>Verzinsung des Anlagekapitals</t>
  </si>
  <si>
    <t>A</t>
  </si>
  <si>
    <t>C</t>
  </si>
  <si>
    <t>D</t>
  </si>
  <si>
    <t>B</t>
  </si>
  <si>
    <t>E</t>
  </si>
  <si>
    <t>F</t>
  </si>
  <si>
    <t>¨</t>
  </si>
  <si>
    <t>einschl.Grundstückswert</t>
  </si>
  <si>
    <t>x</t>
  </si>
  <si>
    <t>Bäume</t>
  </si>
  <si>
    <t>Garten-, Friedhofs- und Forstamt</t>
  </si>
  <si>
    <t>Weidmann</t>
  </si>
  <si>
    <t>7.671904 / 6707010 / 6705530</t>
  </si>
  <si>
    <t>Neues Grün in der Stadt - Maßnahmenpakete A, B, D 
GRDrs. 237/2017</t>
  </si>
  <si>
    <t xml:space="preserve">neue Hecken 100 lfd Meter x 5 EUR durchschnittl. Pflegekosten / Jahr (Maßnahmenpaket D) </t>
  </si>
  <si>
    <t xml:space="preserve">durchschnittl. Pflegekosten / Jahr (Maßnahmenpaket F) </t>
  </si>
  <si>
    <t xml:space="preserve">210 neue Bäume x 115 EUR durchschnittl. Pflegekosten/Jahr (Maßnahmenpakete A,B,D) 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</si>
</sst>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Wingdings"/>
      <charset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4" fillId="0" borderId="0" xfId="1" applyFont="1"/>
    <xf numFmtId="0" fontId="1" fillId="0" borderId="1" xfId="1" applyBorder="1"/>
    <xf numFmtId="0" fontId="1" fillId="0" borderId="1" xfId="1" applyBorder="1" applyAlignment="1">
      <alignment vertical="top" wrapText="1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1" xfId="1" applyFont="1" applyBorder="1" applyAlignment="1">
      <alignment vertical="top" wrapText="1"/>
    </xf>
    <xf numFmtId="0" fontId="1" fillId="0" borderId="1" xfId="1" applyBorder="1" applyAlignment="1">
      <alignment horizontal="center" vertical="center"/>
    </xf>
    <xf numFmtId="0" fontId="1" fillId="0" borderId="0" xfId="1" applyBorder="1"/>
    <xf numFmtId="0" fontId="1" fillId="0" borderId="1" xfId="1" applyBorder="1" applyAlignment="1">
      <alignment horizontal="center" vertical="top" wrapText="1"/>
    </xf>
    <xf numFmtId="0" fontId="1" fillId="0" borderId="5" xfId="1" applyBorder="1"/>
    <xf numFmtId="0" fontId="3" fillId="0" borderId="6" xfId="1" applyFont="1" applyBorder="1" applyAlignment="1">
      <alignment vertical="top" wrapText="1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 vertical="top"/>
    </xf>
    <xf numFmtId="0" fontId="1" fillId="0" borderId="0" xfId="1" applyBorder="1" applyAlignment="1">
      <alignment horizontal="left" vertical="top"/>
    </xf>
    <xf numFmtId="0" fontId="1" fillId="0" borderId="6" xfId="1" applyBorder="1" applyAlignment="1">
      <alignment horizontal="left" vertical="top"/>
    </xf>
    <xf numFmtId="0" fontId="1" fillId="0" borderId="7" xfId="1" applyBorder="1" applyAlignment="1">
      <alignment horizont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2" fillId="0" borderId="1" xfId="1" applyFont="1" applyBorder="1"/>
    <xf numFmtId="0" fontId="1" fillId="0" borderId="4" xfId="1" applyBorder="1" applyAlignment="1">
      <alignment vertical="top"/>
    </xf>
    <xf numFmtId="0" fontId="1" fillId="0" borderId="7" xfId="1" applyBorder="1" applyAlignment="1">
      <alignment horizontal="left" vertical="top"/>
    </xf>
    <xf numFmtId="0" fontId="1" fillId="0" borderId="2" xfId="1" applyBorder="1" applyAlignment="1">
      <alignment horizontal="left" vertical="top"/>
    </xf>
    <xf numFmtId="0" fontId="1" fillId="0" borderId="3" xfId="1" applyBorder="1" applyAlignment="1">
      <alignment horizontal="left" vertical="top"/>
    </xf>
    <xf numFmtId="0" fontId="9" fillId="0" borderId="0" xfId="0" applyFont="1"/>
    <xf numFmtId="0" fontId="2" fillId="0" borderId="2" xfId="1" applyFont="1" applyBorder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4" xfId="1" applyBorder="1" applyAlignment="1">
      <alignment vertical="top"/>
    </xf>
    <xf numFmtId="0" fontId="1" fillId="0" borderId="1" xfId="1" applyBorder="1" applyAlignment="1">
      <alignment horizontal="center" vertical="center" wrapText="1"/>
    </xf>
    <xf numFmtId="0" fontId="1" fillId="0" borderId="1" xfId="1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4" fillId="0" borderId="0" xfId="1" applyFont="1" applyBorder="1"/>
    <xf numFmtId="0" fontId="0" fillId="0" borderId="0" xfId="0" applyBorder="1"/>
    <xf numFmtId="0" fontId="12" fillId="0" borderId="0" xfId="1" applyFont="1" applyBorder="1" applyAlignment="1">
      <alignment horizontal="right"/>
    </xf>
    <xf numFmtId="3" fontId="1" fillId="0" borderId="1" xfId="1" applyNumberFormat="1" applyBorder="1"/>
    <xf numFmtId="14" fontId="1" fillId="0" borderId="4" xfId="1" applyNumberFormat="1" applyBorder="1"/>
    <xf numFmtId="0" fontId="1" fillId="0" borderId="1" xfId="1" applyFont="1" applyBorder="1"/>
    <xf numFmtId="0" fontId="1" fillId="0" borderId="8" xfId="1" applyFont="1" applyBorder="1" applyAlignment="1">
      <alignment horizontal="left" vertical="top" wrapText="1"/>
    </xf>
    <xf numFmtId="0" fontId="1" fillId="0" borderId="10" xfId="1" applyBorder="1" applyAlignment="1">
      <alignment horizontal="left" vertical="top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1" fillId="0" borderId="0" xfId="1" applyBorder="1" applyAlignment="1">
      <alignment vertical="top"/>
    </xf>
    <xf numFmtId="0" fontId="1" fillId="0" borderId="4" xfId="1" applyBorder="1" applyAlignment="1">
      <alignment vertical="top"/>
    </xf>
    <xf numFmtId="0" fontId="1" fillId="0" borderId="7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vertical="top"/>
    </xf>
    <xf numFmtId="0" fontId="1" fillId="0" borderId="10" xfId="1" applyBorder="1" applyAlignment="1">
      <alignment vertical="top"/>
    </xf>
    <xf numFmtId="0" fontId="1" fillId="0" borderId="11" xfId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1" fillId="0" borderId="12" xfId="1" applyBorder="1" applyAlignment="1">
      <alignment horizontal="left" vertical="top" wrapText="1"/>
    </xf>
    <xf numFmtId="0" fontId="1" fillId="0" borderId="4" xfId="1" applyBorder="1"/>
    <xf numFmtId="0" fontId="1" fillId="0" borderId="12" xfId="1" applyBorder="1"/>
    <xf numFmtId="0" fontId="1" fillId="0" borderId="8" xfId="1" applyBorder="1" applyAlignment="1">
      <alignment horizontal="center" vertical="top"/>
    </xf>
    <xf numFmtId="0" fontId="1" fillId="0" borderId="9" xfId="1" applyBorder="1" applyAlignment="1">
      <alignment horizontal="center" vertical="top"/>
    </xf>
    <xf numFmtId="0" fontId="1" fillId="0" borderId="10" xfId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1" applyBorder="1" applyAlignment="1">
      <alignment horizontal="left" vertical="top"/>
    </xf>
    <xf numFmtId="0" fontId="1" fillId="0" borderId="10" xfId="1" applyBorder="1" applyAlignment="1">
      <alignment horizontal="left" vertical="top" wrapText="1"/>
    </xf>
    <xf numFmtId="0" fontId="1" fillId="0" borderId="8" xfId="1" applyFont="1" applyBorder="1" applyAlignment="1">
      <alignment horizontal="left" vertical="top"/>
    </xf>
    <xf numFmtId="0" fontId="2" fillId="0" borderId="8" xfId="1" applyFont="1" applyBorder="1" applyAlignment="1">
      <alignment horizontal="left" wrapText="1"/>
    </xf>
    <xf numFmtId="0" fontId="1" fillId="0" borderId="10" xfId="1" applyBorder="1" applyAlignment="1">
      <alignment horizontal="left" wrapText="1"/>
    </xf>
    <xf numFmtId="0" fontId="2" fillId="0" borderId="8" xfId="1" applyFont="1" applyBorder="1" applyAlignment="1">
      <alignment horizontal="left"/>
    </xf>
    <xf numFmtId="0" fontId="0" fillId="0" borderId="0" xfId="0" applyAlignment="1">
      <alignment vertical="top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workbookViewId="0">
      <selection activeCell="C24" sqref="C24"/>
    </sheetView>
  </sheetViews>
  <sheetFormatPr baseColWidth="10" defaultRowHeight="14.25"/>
  <cols>
    <col min="2" max="2" width="14.75" customWidth="1"/>
    <col min="3" max="5" width="12.125" customWidth="1"/>
  </cols>
  <sheetData>
    <row r="1" spans="1:7">
      <c r="A1" s="26" t="s">
        <v>0</v>
      </c>
      <c r="B1" s="27"/>
      <c r="C1" s="27"/>
      <c r="D1" s="28"/>
      <c r="E1" s="30" t="s">
        <v>37</v>
      </c>
      <c r="F1" s="5"/>
      <c r="G1" s="6"/>
    </row>
    <row r="2" spans="1:7" ht="27.75" customHeight="1">
      <c r="A2" s="62" t="s">
        <v>71</v>
      </c>
      <c r="B2" s="63"/>
      <c r="C2" s="63"/>
      <c r="D2" s="64"/>
      <c r="E2" s="65" t="s">
        <v>70</v>
      </c>
      <c r="F2" s="65"/>
      <c r="G2" s="66"/>
    </row>
    <row r="4" spans="1:7">
      <c r="A4" s="2" t="s">
        <v>1</v>
      </c>
      <c r="B4" s="1"/>
      <c r="C4" s="1"/>
      <c r="D4" s="1"/>
      <c r="E4" s="1"/>
      <c r="F4" s="1"/>
      <c r="G4" s="1"/>
    </row>
    <row r="5" spans="1:7">
      <c r="A5" s="43"/>
      <c r="B5" s="1"/>
      <c r="C5" s="1"/>
      <c r="D5" s="1"/>
      <c r="E5" s="1"/>
      <c r="F5" s="1"/>
      <c r="G5" s="1"/>
    </row>
    <row r="6" spans="1:7">
      <c r="A6" s="45" t="s">
        <v>66</v>
      </c>
      <c r="B6" s="1" t="s">
        <v>28</v>
      </c>
      <c r="C6" s="1"/>
      <c r="D6" s="1"/>
      <c r="E6" s="1"/>
      <c r="F6" s="1"/>
      <c r="G6" s="1"/>
    </row>
    <row r="7" spans="1:7">
      <c r="A7" s="45" t="s">
        <v>64</v>
      </c>
      <c r="B7" s="1" t="s">
        <v>30</v>
      </c>
      <c r="C7" s="1"/>
      <c r="D7" s="1"/>
      <c r="E7" s="1"/>
      <c r="F7" s="1"/>
      <c r="G7" s="1"/>
    </row>
    <row r="8" spans="1:7">
      <c r="A8" s="45" t="s">
        <v>64</v>
      </c>
      <c r="B8" s="1" t="s">
        <v>29</v>
      </c>
      <c r="C8" s="1"/>
      <c r="D8" s="1"/>
      <c r="E8" s="1"/>
      <c r="F8" s="1"/>
      <c r="G8" s="1"/>
    </row>
    <row r="9" spans="1:7">
      <c r="A9" s="44"/>
    </row>
    <row r="10" spans="1:7">
      <c r="A10" s="1" t="s">
        <v>25</v>
      </c>
      <c r="B10" s="1"/>
      <c r="C10" s="1"/>
      <c r="E10" s="1"/>
      <c r="G10" s="46">
        <v>975000</v>
      </c>
    </row>
    <row r="11" spans="1:7">
      <c r="A11" s="1"/>
      <c r="B11" s="1" t="s">
        <v>26</v>
      </c>
      <c r="C11" s="1"/>
      <c r="E11" s="1"/>
      <c r="G11" s="3"/>
    </row>
    <row r="12" spans="1:7">
      <c r="A12" s="1" t="s">
        <v>2</v>
      </c>
      <c r="B12" s="1"/>
      <c r="C12" s="1"/>
      <c r="E12" s="1"/>
      <c r="G12" s="3"/>
    </row>
    <row r="13" spans="1:7">
      <c r="A13" s="1" t="s">
        <v>34</v>
      </c>
      <c r="B13" s="1"/>
      <c r="C13" s="1"/>
      <c r="E13" s="1"/>
      <c r="G13" s="3"/>
    </row>
    <row r="14" spans="1:7">
      <c r="B14" s="23" t="s">
        <v>40</v>
      </c>
      <c r="G14" s="3"/>
    </row>
    <row r="15" spans="1:7">
      <c r="A15" s="1" t="s">
        <v>27</v>
      </c>
      <c r="B15" s="1"/>
      <c r="C15" s="1"/>
      <c r="E15" s="1"/>
      <c r="G15" s="3"/>
    </row>
    <row r="16" spans="1:7">
      <c r="A16" s="1" t="s">
        <v>3</v>
      </c>
      <c r="B16" s="1"/>
      <c r="C16" s="1"/>
      <c r="E16" s="1"/>
      <c r="G16" s="48">
        <v>2023</v>
      </c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42" t="s">
        <v>58</v>
      </c>
      <c r="B19" s="42" t="s">
        <v>61</v>
      </c>
      <c r="C19" s="42" t="s">
        <v>59</v>
      </c>
      <c r="D19" s="42" t="s">
        <v>60</v>
      </c>
      <c r="E19" s="42" t="s">
        <v>62</v>
      </c>
      <c r="F19" s="70" t="s">
        <v>63</v>
      </c>
      <c r="G19" s="71"/>
    </row>
    <row r="20" spans="1:7" ht="25.5">
      <c r="A20" s="9" t="s">
        <v>4</v>
      </c>
      <c r="B20" s="9" t="s">
        <v>5</v>
      </c>
      <c r="C20" s="9" t="s">
        <v>6</v>
      </c>
      <c r="D20" s="40" t="s">
        <v>55</v>
      </c>
      <c r="E20" s="11" t="s">
        <v>7</v>
      </c>
      <c r="F20" s="59" t="s">
        <v>8</v>
      </c>
      <c r="G20" s="59"/>
    </row>
    <row r="21" spans="1:7">
      <c r="A21" s="14"/>
      <c r="B21" s="3"/>
      <c r="C21" s="67" t="s">
        <v>9</v>
      </c>
      <c r="D21" s="68"/>
      <c r="E21" s="69"/>
      <c r="F21" s="60"/>
      <c r="G21" s="61"/>
    </row>
    <row r="22" spans="1:7">
      <c r="A22" s="19" t="s">
        <v>10</v>
      </c>
      <c r="B22" s="20"/>
      <c r="C22" s="20"/>
      <c r="D22" s="20"/>
      <c r="E22" s="20"/>
      <c r="F22" s="20"/>
      <c r="G22" s="21"/>
    </row>
    <row r="23" spans="1:7">
      <c r="A23" s="15" t="s">
        <v>11</v>
      </c>
      <c r="B23" s="3" t="s">
        <v>12</v>
      </c>
      <c r="C23" s="3"/>
      <c r="D23" s="3"/>
      <c r="E23" s="3">
        <f t="shared" ref="E23:E27" si="0">SUM(C23:D23)</f>
        <v>0</v>
      </c>
      <c r="F23" s="72" t="s">
        <v>52</v>
      </c>
      <c r="G23" s="50"/>
    </row>
    <row r="24" spans="1:7" ht="53.1" customHeight="1">
      <c r="A24" s="15">
        <v>42120</v>
      </c>
      <c r="B24" s="4" t="s">
        <v>13</v>
      </c>
      <c r="C24" s="3">
        <f>210*115</f>
        <v>24150</v>
      </c>
      <c r="D24" s="3"/>
      <c r="E24" s="3">
        <f t="shared" si="0"/>
        <v>24150</v>
      </c>
      <c r="F24" s="49" t="s">
        <v>74</v>
      </c>
      <c r="G24" s="73"/>
    </row>
    <row r="25" spans="1:7" ht="53.1" customHeight="1">
      <c r="A25" s="15">
        <v>42120</v>
      </c>
      <c r="B25" s="4" t="s">
        <v>13</v>
      </c>
      <c r="C25" s="3">
        <f>100*5</f>
        <v>500</v>
      </c>
      <c r="D25" s="3"/>
      <c r="E25" s="3">
        <f t="shared" si="0"/>
        <v>500</v>
      </c>
      <c r="F25" s="49" t="s">
        <v>72</v>
      </c>
      <c r="G25" s="73"/>
    </row>
    <row r="26" spans="1:7" ht="53.1" customHeight="1">
      <c r="A26" s="15">
        <v>42110</v>
      </c>
      <c r="B26" s="4" t="s">
        <v>13</v>
      </c>
      <c r="C26" s="3">
        <v>5000</v>
      </c>
      <c r="D26" s="3"/>
      <c r="E26" s="3">
        <f t="shared" si="0"/>
        <v>5000</v>
      </c>
      <c r="F26" s="49" t="s">
        <v>73</v>
      </c>
      <c r="G26" s="73"/>
    </row>
    <row r="27" spans="1:7">
      <c r="A27" s="15">
        <v>4710</v>
      </c>
      <c r="B27" s="24" t="s">
        <v>14</v>
      </c>
      <c r="C27" s="3">
        <f>G10/30</f>
        <v>32500</v>
      </c>
      <c r="D27" s="3"/>
      <c r="E27" s="3">
        <f t="shared" si="0"/>
        <v>32500</v>
      </c>
      <c r="F27" s="74" t="s">
        <v>67</v>
      </c>
      <c r="G27" s="50"/>
    </row>
    <row r="28" spans="1:7" ht="25.5">
      <c r="A28" s="15"/>
      <c r="B28" s="8" t="s">
        <v>15</v>
      </c>
      <c r="C28" s="3">
        <f>SUM(C23:C27)</f>
        <v>62150</v>
      </c>
      <c r="D28" s="3">
        <f>SUM(D23:D27)</f>
        <v>0</v>
      </c>
      <c r="E28" s="3">
        <f>SUM(E23:E27)</f>
        <v>62150</v>
      </c>
      <c r="F28" s="72"/>
      <c r="G28" s="50"/>
    </row>
    <row r="29" spans="1:7">
      <c r="A29" s="12"/>
      <c r="B29" s="5"/>
      <c r="C29" s="5"/>
      <c r="D29" s="5"/>
      <c r="E29" s="5"/>
      <c r="F29" s="5"/>
      <c r="G29" s="6"/>
    </row>
    <row r="30" spans="1:7">
      <c r="A30" s="19" t="s">
        <v>16</v>
      </c>
      <c r="B30" s="20"/>
      <c r="C30" s="20"/>
      <c r="D30" s="20"/>
      <c r="E30" s="20"/>
      <c r="F30" s="20"/>
      <c r="G30" s="21"/>
    </row>
    <row r="31" spans="1:7">
      <c r="A31" s="15" t="s">
        <v>17</v>
      </c>
      <c r="B31" s="3" t="s">
        <v>18</v>
      </c>
      <c r="C31" s="3"/>
      <c r="D31" s="3"/>
      <c r="E31" s="3">
        <f>SUM(C31:D31)</f>
        <v>0</v>
      </c>
      <c r="F31" s="77" t="s">
        <v>32</v>
      </c>
      <c r="G31" s="58"/>
    </row>
    <row r="32" spans="1:7">
      <c r="A32" s="15" t="s">
        <v>17</v>
      </c>
      <c r="B32" s="3" t="s">
        <v>19</v>
      </c>
      <c r="C32" s="3"/>
      <c r="D32" s="3"/>
      <c r="E32" s="3">
        <f>SUM(C32:D32)</f>
        <v>0</v>
      </c>
      <c r="F32" s="77" t="s">
        <v>32</v>
      </c>
      <c r="G32" s="58"/>
    </row>
    <row r="33" spans="1:7" ht="25.5">
      <c r="A33" s="15" t="s">
        <v>17</v>
      </c>
      <c r="B33" s="4" t="s">
        <v>56</v>
      </c>
      <c r="C33" s="3"/>
      <c r="D33" s="3"/>
      <c r="E33" s="3">
        <f>SUM(C33:D33)</f>
        <v>0</v>
      </c>
      <c r="F33" s="75" t="s">
        <v>33</v>
      </c>
      <c r="G33" s="76"/>
    </row>
    <row r="34" spans="1:7" ht="25.5">
      <c r="A34" s="17"/>
      <c r="B34" s="13" t="s">
        <v>20</v>
      </c>
      <c r="C34" s="3">
        <f>SUM(C31:C33)</f>
        <v>0</v>
      </c>
      <c r="D34" s="3">
        <f>SUM(D31:D33)</f>
        <v>0</v>
      </c>
      <c r="E34" s="3">
        <f>SUM(E31:E33)</f>
        <v>0</v>
      </c>
      <c r="F34" s="55"/>
      <c r="G34" s="56"/>
    </row>
    <row r="35" spans="1:7">
      <c r="A35" s="18"/>
      <c r="B35" s="5"/>
      <c r="C35" s="5"/>
      <c r="D35" s="5"/>
      <c r="E35" s="5"/>
      <c r="F35" s="5"/>
      <c r="G35" s="6"/>
    </row>
    <row r="36" spans="1:7">
      <c r="A36" s="19" t="s">
        <v>35</v>
      </c>
      <c r="B36" s="20"/>
      <c r="C36" s="20"/>
      <c r="D36" s="20"/>
      <c r="E36" s="20"/>
      <c r="F36" s="20"/>
      <c r="G36" s="21"/>
    </row>
    <row r="37" spans="1:7" ht="25.5">
      <c r="A37" s="14"/>
      <c r="B37" s="8" t="s">
        <v>21</v>
      </c>
      <c r="C37" s="3">
        <f>C28-C34</f>
        <v>62150</v>
      </c>
      <c r="D37" s="3">
        <f>D28-D34</f>
        <v>0</v>
      </c>
      <c r="E37" s="3">
        <f>C37-D37</f>
        <v>62150</v>
      </c>
      <c r="F37" s="57"/>
      <c r="G37" s="58"/>
    </row>
    <row r="38" spans="1:7">
      <c r="A38" s="29" t="s">
        <v>36</v>
      </c>
    </row>
    <row r="39" spans="1:7" ht="25.5">
      <c r="A39" s="15">
        <v>9810</v>
      </c>
      <c r="B39" s="41" t="s">
        <v>57</v>
      </c>
      <c r="C39" s="3">
        <f>G10*4.5/100</f>
        <v>43875</v>
      </c>
      <c r="D39" s="3"/>
      <c r="E39" s="3">
        <f>SUM(C39:D39)</f>
        <v>43875</v>
      </c>
      <c r="F39" s="49" t="s">
        <v>65</v>
      </c>
      <c r="G39" s="50"/>
    </row>
    <row r="41" spans="1:7">
      <c r="A41" s="16" t="s">
        <v>22</v>
      </c>
      <c r="C41" s="10" t="s">
        <v>23</v>
      </c>
      <c r="E41" s="53" t="s">
        <v>24</v>
      </c>
      <c r="F41" s="53"/>
      <c r="G41" s="53"/>
    </row>
    <row r="42" spans="1:7">
      <c r="B42" s="16"/>
      <c r="D42" s="10"/>
    </row>
    <row r="43" spans="1:7">
      <c r="A43" s="39" t="s">
        <v>68</v>
      </c>
      <c r="B43" s="25"/>
      <c r="C43" s="7">
        <v>93809</v>
      </c>
      <c r="D43" s="10"/>
      <c r="E43" s="47">
        <v>42844</v>
      </c>
      <c r="F43" s="54" t="s">
        <v>69</v>
      </c>
      <c r="G43" s="54"/>
    </row>
    <row r="46" spans="1:7" ht="15">
      <c r="A46" s="22" t="s">
        <v>54</v>
      </c>
    </row>
    <row r="47" spans="1:7">
      <c r="A47" s="31" t="s">
        <v>41</v>
      </c>
    </row>
    <row r="48" spans="1:7">
      <c r="A48" s="32" t="s">
        <v>42</v>
      </c>
    </row>
    <row r="49" spans="1:7" ht="27.75" customHeight="1">
      <c r="A49" s="51" t="s">
        <v>43</v>
      </c>
      <c r="B49" s="52"/>
      <c r="C49" s="52"/>
      <c r="D49" s="52"/>
      <c r="E49" s="52"/>
      <c r="F49" s="52"/>
      <c r="G49" s="52"/>
    </row>
    <row r="50" spans="1:7">
      <c r="A50" s="32" t="s">
        <v>44</v>
      </c>
    </row>
    <row r="51" spans="1:7">
      <c r="A51" s="32" t="s">
        <v>45</v>
      </c>
    </row>
    <row r="52" spans="1:7">
      <c r="A52" t="s">
        <v>38</v>
      </c>
    </row>
    <row r="53" spans="1:7">
      <c r="A53" t="s">
        <v>39</v>
      </c>
    </row>
  </sheetData>
  <mergeCells count="21">
    <mergeCell ref="F23:G23"/>
    <mergeCell ref="F24:G24"/>
    <mergeCell ref="F27:G27"/>
    <mergeCell ref="F25:G25"/>
    <mergeCell ref="F33:G33"/>
    <mergeCell ref="F32:G32"/>
    <mergeCell ref="F31:G31"/>
    <mergeCell ref="F28:G28"/>
    <mergeCell ref="F26:G26"/>
    <mergeCell ref="F20:G20"/>
    <mergeCell ref="F21:G21"/>
    <mergeCell ref="A2:D2"/>
    <mergeCell ref="E2:G2"/>
    <mergeCell ref="C21:E21"/>
    <mergeCell ref="F19:G19"/>
    <mergeCell ref="F39:G39"/>
    <mergeCell ref="A49:G49"/>
    <mergeCell ref="E41:G41"/>
    <mergeCell ref="F43:G43"/>
    <mergeCell ref="F34:G34"/>
    <mergeCell ref="F37:G37"/>
  </mergeCells>
  <pageMargins left="0.51181102362204722" right="0.51181102362204722" top="0.39370078740157483" bottom="0.39370078740157483" header="0.31496062992125984" footer="0.31496062992125984"/>
  <pageSetup paperSize="9" orientation="portrait" r:id="rId1"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E19" sqref="E19"/>
    </sheetView>
  </sheetViews>
  <sheetFormatPr baseColWidth="10" defaultRowHeight="14.25"/>
  <cols>
    <col min="2" max="2" width="33.25" customWidth="1"/>
  </cols>
  <sheetData>
    <row r="1" spans="1:8">
      <c r="A1" t="s">
        <v>51</v>
      </c>
    </row>
    <row r="3" spans="1:8" ht="15">
      <c r="A3" s="22" t="s">
        <v>31</v>
      </c>
      <c r="B3" s="22"/>
      <c r="C3" s="22"/>
    </row>
    <row r="5" spans="1:8" ht="48" customHeight="1">
      <c r="A5" s="78" t="s">
        <v>53</v>
      </c>
      <c r="B5" s="78"/>
      <c r="C5" s="78"/>
      <c r="D5" s="78"/>
      <c r="E5" s="78"/>
      <c r="F5" s="33"/>
      <c r="G5" s="33"/>
      <c r="H5" s="33"/>
    </row>
    <row r="7" spans="1:8" ht="28.5">
      <c r="A7" s="34" t="s">
        <v>49</v>
      </c>
      <c r="B7" s="37" t="s">
        <v>50</v>
      </c>
      <c r="C7" s="38" t="s">
        <v>47</v>
      </c>
      <c r="D7" s="38" t="s">
        <v>48</v>
      </c>
      <c r="E7" s="38" t="s">
        <v>46</v>
      </c>
    </row>
    <row r="8" spans="1:8">
      <c r="A8" s="35"/>
      <c r="B8" s="35"/>
      <c r="C8" s="36"/>
      <c r="D8" s="36"/>
      <c r="E8" s="36">
        <f>C8*D8</f>
        <v>0</v>
      </c>
    </row>
    <row r="9" spans="1:8">
      <c r="A9" s="35"/>
      <c r="B9" s="35"/>
      <c r="C9" s="36"/>
      <c r="D9" s="36"/>
      <c r="E9" s="36">
        <f t="shared" ref="E9:E18" si="0">C9*D9</f>
        <v>0</v>
      </c>
    </row>
    <row r="10" spans="1:8">
      <c r="A10" s="35"/>
      <c r="B10" s="35"/>
      <c r="C10" s="36"/>
      <c r="D10" s="36"/>
      <c r="E10" s="36">
        <f t="shared" si="0"/>
        <v>0</v>
      </c>
    </row>
    <row r="11" spans="1:8">
      <c r="A11" s="35"/>
      <c r="B11" s="35"/>
      <c r="C11" s="36"/>
      <c r="D11" s="36"/>
      <c r="E11" s="36">
        <f t="shared" si="0"/>
        <v>0</v>
      </c>
    </row>
    <row r="12" spans="1:8">
      <c r="A12" s="35"/>
      <c r="B12" s="35"/>
      <c r="C12" s="36"/>
      <c r="D12" s="36"/>
      <c r="E12" s="36">
        <f t="shared" si="0"/>
        <v>0</v>
      </c>
    </row>
    <row r="13" spans="1:8">
      <c r="A13" s="35"/>
      <c r="B13" s="35"/>
      <c r="C13" s="36"/>
      <c r="D13" s="36"/>
      <c r="E13" s="36">
        <f t="shared" si="0"/>
        <v>0</v>
      </c>
    </row>
    <row r="14" spans="1:8">
      <c r="A14" s="35"/>
      <c r="B14" s="35"/>
      <c r="C14" s="36"/>
      <c r="D14" s="36"/>
      <c r="E14" s="36">
        <f t="shared" si="0"/>
        <v>0</v>
      </c>
    </row>
    <row r="15" spans="1:8">
      <c r="A15" s="35"/>
      <c r="B15" s="35"/>
      <c r="C15" s="36"/>
      <c r="D15" s="36"/>
      <c r="E15" s="36">
        <f t="shared" si="0"/>
        <v>0</v>
      </c>
    </row>
    <row r="16" spans="1:8">
      <c r="A16" s="35"/>
      <c r="B16" s="35"/>
      <c r="C16" s="36"/>
      <c r="D16" s="36"/>
      <c r="E16" s="36">
        <f t="shared" si="0"/>
        <v>0</v>
      </c>
    </row>
    <row r="17" spans="1:5">
      <c r="A17" s="35"/>
      <c r="B17" s="35"/>
      <c r="C17" s="36"/>
      <c r="D17" s="36"/>
      <c r="E17" s="36">
        <f t="shared" si="0"/>
        <v>0</v>
      </c>
    </row>
    <row r="18" spans="1:5">
      <c r="A18" s="35"/>
      <c r="B18" s="35"/>
      <c r="C18" s="36"/>
      <c r="D18" s="36"/>
      <c r="E18" s="36">
        <f t="shared" si="0"/>
        <v>0</v>
      </c>
    </row>
    <row r="19" spans="1:5">
      <c r="A19" s="35" t="s">
        <v>46</v>
      </c>
      <c r="B19" s="35"/>
      <c r="C19" s="36">
        <f>SUM(C8:C18)</f>
        <v>0</v>
      </c>
      <c r="D19" s="36"/>
      <c r="E19" s="36">
        <f>SUM(E8:E18)</f>
        <v>0</v>
      </c>
    </row>
  </sheetData>
  <mergeCells count="1">
    <mergeCell ref="A5:E5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Folgelastenberechnung</vt:lpstr>
      <vt:lpstr>Anlage 1 Personalaufwand</vt:lpstr>
    </vt:vector>
  </TitlesOfParts>
  <Company>Landeshauptstadt Stuttgart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Klingler</dc:creator>
  <cp:lastModifiedBy>u670015</cp:lastModifiedBy>
  <cp:lastPrinted>2016-12-09T16:28:03Z</cp:lastPrinted>
  <dcterms:created xsi:type="dcterms:W3CDTF">2012-11-19T07:19:19Z</dcterms:created>
  <dcterms:modified xsi:type="dcterms:W3CDTF">2017-04-20T09:13:09Z</dcterms:modified>
</cp:coreProperties>
</file>