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Zusammenfassung" sheetId="1" r:id="rId1"/>
  </sheets>
  <definedNames>
    <definedName name="_xlnm.Print_Area" localSheetId="0">'Zusammenfassung'!$A$1:$J$52</definedName>
  </definedNames>
  <calcPr fullCalcOnLoad="1"/>
</workbook>
</file>

<file path=xl/sharedStrings.xml><?xml version="1.0" encoding="utf-8"?>
<sst xmlns="http://schemas.openxmlformats.org/spreadsheetml/2006/main" count="51" uniqueCount="47">
  <si>
    <t>Auflösungen</t>
  </si>
  <si>
    <t>Schmutzwasserentgelt</t>
  </si>
  <si>
    <t>Niederschlagswassergebühr</t>
  </si>
  <si>
    <t xml:space="preserve">Eigenbetrieb Stadtentwässerung Stuttgart  </t>
  </si>
  <si>
    <t>1.</t>
  </si>
  <si>
    <t>Kostenermittlung</t>
  </si>
  <si>
    <t>Euro</t>
  </si>
  <si>
    <t>1.1.</t>
  </si>
  <si>
    <t>Geplanter Aufwand</t>
  </si>
  <si>
    <t>Materialaufwand</t>
  </si>
  <si>
    <t>Personalkosten</t>
  </si>
  <si>
    <t>Abschreibungen</t>
  </si>
  <si>
    <t>Sonstige betr. Aufwendungen</t>
  </si>
  <si>
    <t>Sonstige Steuern</t>
  </si>
  <si>
    <t>1.2.</t>
  </si>
  <si>
    <t>Abzüglich Nebenerträge</t>
  </si>
  <si>
    <t>Betriebskostenerstattungen Gemeinden</t>
  </si>
  <si>
    <t>Aktivierte Eigenleistungen</t>
  </si>
  <si>
    <t>Sonstige Nebenerträge</t>
  </si>
  <si>
    <t>1.3.</t>
  </si>
  <si>
    <t xml:space="preserve">Entgelt-/gebühren- bzw. erstattungsfähiger Aufwand </t>
  </si>
  <si>
    <t>2.</t>
  </si>
  <si>
    <t>Ermittlung der Entgelte, Gebühren und Erstattungen (vereinfachte Darstellung)</t>
  </si>
  <si>
    <t>Straßenentwässerung</t>
  </si>
  <si>
    <t>in Euro</t>
  </si>
  <si>
    <t>Kostenanteil</t>
  </si>
  <si>
    <t xml:space="preserve">Kostenanteil </t>
  </si>
  <si>
    <t>Von Starkverschmut-</t>
  </si>
  <si>
    <t>zern zu tragen</t>
  </si>
  <si>
    <t>Kalkulationsbasis</t>
  </si>
  <si>
    <t>Zuordenbare Frisch-</t>
  </si>
  <si>
    <t>Zuordenbare private</t>
  </si>
  <si>
    <t>Zuordenbare öffent-</t>
  </si>
  <si>
    <r>
      <t>wassermenge in m</t>
    </r>
    <r>
      <rPr>
        <vertAlign val="superscript"/>
        <sz val="11"/>
        <rFont val="Arial"/>
        <family val="2"/>
      </rPr>
      <t>3</t>
    </r>
  </si>
  <si>
    <r>
      <t>Fläche in m</t>
    </r>
    <r>
      <rPr>
        <vertAlign val="superscript"/>
        <sz val="11"/>
        <rFont val="Arial"/>
        <family val="2"/>
      </rPr>
      <t>2</t>
    </r>
  </si>
  <si>
    <r>
      <t>liche Fläche in m</t>
    </r>
    <r>
      <rPr>
        <vertAlign val="superscript"/>
        <sz val="11"/>
        <rFont val="Arial"/>
        <family val="2"/>
      </rPr>
      <t>2</t>
    </r>
  </si>
  <si>
    <r>
      <t>Euro/m</t>
    </r>
    <r>
      <rPr>
        <b/>
        <vertAlign val="superscript"/>
        <sz val="11"/>
        <rFont val="Arial"/>
        <family val="2"/>
      </rPr>
      <t>3</t>
    </r>
  </si>
  <si>
    <r>
      <t>Euro/m</t>
    </r>
    <r>
      <rPr>
        <b/>
        <vertAlign val="superscript"/>
        <sz val="11"/>
        <rFont val="Arial"/>
        <family val="2"/>
      </rPr>
      <t>2</t>
    </r>
  </si>
  <si>
    <t>Entgelt-, gebühren- bzw. erstattungsfähiger Aufwand:</t>
  </si>
  <si>
    <t>Entnahme Gebührenausgleichsrückstellung NW</t>
  </si>
  <si>
    <t>Kalkulatorische Zinsen</t>
  </si>
  <si>
    <t>Nachholung Kostenunterdeckung SW</t>
  </si>
  <si>
    <t>Schmutzwasserentgelt 2011</t>
  </si>
  <si>
    <t>Niederschlagswassergebühr 2011</t>
  </si>
  <si>
    <t>Straßenentwässerungsanteil 2011</t>
  </si>
  <si>
    <t>Zusammenfassung Entgelt- bzw.- Gebührenvorkalkulation 2011</t>
  </si>
  <si>
    <t>7.745.455 Euro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</si>
</sst>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</numFmts>
  <fonts count="11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18">
      <alignment/>
      <protection/>
    </xf>
    <xf numFmtId="0" fontId="2" fillId="0" borderId="0" xfId="18" applyFont="1">
      <alignment/>
      <protection/>
    </xf>
    <xf numFmtId="0" fontId="2" fillId="0" borderId="0" xfId="18" applyFont="1" applyAlignment="1">
      <alignment horizontal="center"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3" fontId="5" fillId="0" borderId="0" xfId="18" applyNumberFormat="1" applyFont="1">
      <alignment/>
      <protection/>
    </xf>
    <xf numFmtId="3" fontId="5" fillId="0" borderId="0" xfId="18" applyNumberFormat="1" applyFont="1" applyBorder="1">
      <alignment/>
      <protection/>
    </xf>
    <xf numFmtId="16" fontId="1" fillId="0" borderId="0" xfId="18" applyNumberFormat="1" applyFont="1" quotePrefix="1">
      <alignment/>
      <protection/>
    </xf>
    <xf numFmtId="0" fontId="4" fillId="0" borderId="1" xfId="18" applyFont="1" applyBorder="1">
      <alignment/>
      <protection/>
    </xf>
    <xf numFmtId="0" fontId="4" fillId="0" borderId="2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2" xfId="18" applyFont="1" applyBorder="1">
      <alignment/>
      <protection/>
    </xf>
    <xf numFmtId="16" fontId="1" fillId="0" borderId="0" xfId="18" applyNumberFormat="1" applyFont="1">
      <alignment/>
      <protection/>
    </xf>
    <xf numFmtId="0" fontId="5" fillId="0" borderId="2" xfId="18" applyFont="1" applyBorder="1" applyAlignment="1">
      <alignment horizontal="center"/>
      <protection/>
    </xf>
    <xf numFmtId="0" fontId="1" fillId="0" borderId="0" xfId="18" applyFont="1">
      <alignment/>
      <protection/>
    </xf>
    <xf numFmtId="0" fontId="5" fillId="0" borderId="1" xfId="18" applyFont="1" applyBorder="1" applyAlignment="1">
      <alignment horizontal="left"/>
      <protection/>
    </xf>
    <xf numFmtId="3" fontId="5" fillId="0" borderId="2" xfId="18" applyNumberFormat="1" applyFont="1" applyBorder="1" applyAlignment="1">
      <alignment horizontal="right"/>
      <protection/>
    </xf>
    <xf numFmtId="3" fontId="5" fillId="0" borderId="0" xfId="18" applyNumberFormat="1" applyFont="1" applyAlignment="1">
      <alignment horizontal="right"/>
      <protection/>
    </xf>
    <xf numFmtId="3" fontId="5" fillId="0" borderId="2" xfId="18" applyNumberFormat="1" applyFont="1" applyBorder="1">
      <alignment/>
      <protection/>
    </xf>
    <xf numFmtId="3" fontId="1" fillId="0" borderId="0" xfId="18" applyNumberFormat="1">
      <alignment/>
      <protection/>
    </xf>
    <xf numFmtId="172" fontId="5" fillId="0" borderId="1" xfId="19" applyNumberFormat="1" applyFont="1" applyBorder="1">
      <alignment/>
      <protection/>
    </xf>
    <xf numFmtId="3" fontId="5" fillId="0" borderId="2" xfId="19" applyNumberFormat="1" applyFont="1" applyBorder="1">
      <alignment/>
      <protection/>
    </xf>
    <xf numFmtId="3" fontId="5" fillId="0" borderId="0" xfId="19" applyNumberFormat="1" applyFont="1" applyBorder="1">
      <alignment/>
      <protection/>
    </xf>
    <xf numFmtId="3" fontId="5" fillId="0" borderId="3" xfId="18" applyNumberFormat="1" applyFont="1" applyBorder="1">
      <alignment/>
      <protection/>
    </xf>
    <xf numFmtId="0" fontId="1" fillId="0" borderId="1" xfId="18" applyFont="1" applyBorder="1">
      <alignment/>
      <protection/>
    </xf>
    <xf numFmtId="0" fontId="1" fillId="0" borderId="2" xfId="18" applyFont="1" applyBorder="1">
      <alignment/>
      <protection/>
    </xf>
    <xf numFmtId="0" fontId="1" fillId="0" borderId="2" xfId="18" applyBorder="1">
      <alignment/>
      <protection/>
    </xf>
    <xf numFmtId="0" fontId="1" fillId="0" borderId="1" xfId="18" applyBorder="1">
      <alignment/>
      <protection/>
    </xf>
    <xf numFmtId="0" fontId="2" fillId="0" borderId="1" xfId="18" applyFont="1" applyBorder="1">
      <alignment/>
      <protection/>
    </xf>
    <xf numFmtId="2" fontId="4" fillId="0" borderId="4" xfId="18" applyNumberFormat="1" applyFont="1" applyBorder="1">
      <alignment/>
      <protection/>
    </xf>
    <xf numFmtId="0" fontId="4" fillId="0" borderId="3" xfId="18" applyFont="1" applyBorder="1">
      <alignment/>
      <protection/>
    </xf>
    <xf numFmtId="2" fontId="2" fillId="0" borderId="0" xfId="18" applyNumberFormat="1" applyFont="1" applyBorder="1">
      <alignment/>
      <protection/>
    </xf>
    <xf numFmtId="0" fontId="2" fillId="0" borderId="0" xfId="18" applyFont="1" applyBorder="1">
      <alignment/>
      <protection/>
    </xf>
    <xf numFmtId="0" fontId="2" fillId="0" borderId="0" xfId="18" applyNumberFormat="1" applyFont="1" applyBorder="1" applyAlignment="1">
      <alignment horizontal="center"/>
      <protection/>
    </xf>
    <xf numFmtId="0" fontId="1" fillId="0" borderId="0" xfId="18" applyBorder="1" applyAlignment="1">
      <alignment/>
      <protection/>
    </xf>
    <xf numFmtId="178" fontId="2" fillId="0" borderId="0" xfId="18" applyNumberFormat="1" applyFont="1" applyBorder="1" applyAlignment="1">
      <alignment horizontal="center"/>
      <protection/>
    </xf>
    <xf numFmtId="2" fontId="2" fillId="0" borderId="0" xfId="18" applyNumberFormat="1" applyFont="1">
      <alignment/>
      <protection/>
    </xf>
    <xf numFmtId="178" fontId="2" fillId="0" borderId="0" xfId="18" applyNumberFormat="1" applyFont="1" applyAlignment="1">
      <alignment horizontal="center"/>
      <protection/>
    </xf>
    <xf numFmtId="0" fontId="1" fillId="0" borderId="0" xfId="18" applyAlignment="1">
      <alignment/>
      <protection/>
    </xf>
    <xf numFmtId="2" fontId="1" fillId="0" borderId="0" xfId="18" applyNumberFormat="1">
      <alignment/>
      <protection/>
    </xf>
    <xf numFmtId="178" fontId="2" fillId="0" borderId="0" xfId="19" applyNumberFormat="1" applyFont="1">
      <alignment/>
      <protection/>
    </xf>
    <xf numFmtId="178" fontId="2" fillId="0" borderId="0" xfId="0" applyNumberFormat="1" applyFont="1" applyAlignment="1">
      <alignment horizontal="center"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0" fillId="0" borderId="0" xfId="18" applyFont="1">
      <alignment/>
      <protection/>
    </xf>
    <xf numFmtId="0" fontId="10" fillId="0" borderId="0" xfId="18" applyFont="1">
      <alignment/>
      <protection/>
    </xf>
    <xf numFmtId="3" fontId="0" fillId="0" borderId="0" xfId="18" applyNumberFormat="1" applyFont="1">
      <alignment/>
      <protection/>
    </xf>
    <xf numFmtId="3" fontId="0" fillId="0" borderId="5" xfId="18" applyNumberFormat="1" applyFont="1" applyBorder="1">
      <alignment/>
      <protection/>
    </xf>
    <xf numFmtId="3" fontId="0" fillId="0" borderId="0" xfId="18" applyNumberFormat="1" applyFont="1" applyBorder="1">
      <alignment/>
      <protection/>
    </xf>
    <xf numFmtId="0" fontId="0" fillId="0" borderId="0" xfId="18" applyFont="1" applyFill="1">
      <alignment/>
      <protection/>
    </xf>
    <xf numFmtId="0" fontId="1" fillId="0" borderId="0" xfId="18" applyFill="1">
      <alignment/>
      <protection/>
    </xf>
    <xf numFmtId="0" fontId="8" fillId="0" borderId="0" xfId="18" applyFont="1" applyAlignment="1">
      <alignment horizontal="center"/>
      <protection/>
    </xf>
    <xf numFmtId="0" fontId="4" fillId="0" borderId="4" xfId="18" applyNumberFormat="1" applyFont="1" applyBorder="1" applyAlignment="1">
      <alignment horizontal="center"/>
      <protection/>
    </xf>
    <xf numFmtId="0" fontId="5" fillId="0" borderId="3" xfId="18" applyFont="1" applyBorder="1" applyAlignment="1">
      <alignment/>
      <protection/>
    </xf>
    <xf numFmtId="0" fontId="4" fillId="0" borderId="6" xfId="18" applyFont="1" applyBorder="1" applyAlignment="1">
      <alignment horizontal="center"/>
      <protection/>
    </xf>
    <xf numFmtId="0" fontId="5" fillId="0" borderId="7" xfId="18" applyFont="1" applyBorder="1" applyAlignment="1">
      <alignment horizontal="center"/>
      <protection/>
    </xf>
    <xf numFmtId="0" fontId="4" fillId="2" borderId="6" xfId="18" applyFont="1" applyFill="1" applyBorder="1" applyAlignment="1">
      <alignment horizontal="center"/>
      <protection/>
    </xf>
    <xf numFmtId="0" fontId="0" fillId="0" borderId="8" xfId="0" applyBorder="1" applyAlignment="1">
      <alignment horizontal="center"/>
    </xf>
    <xf numFmtId="3" fontId="4" fillId="2" borderId="8" xfId="18" applyNumberFormat="1" applyFont="1" applyFill="1" applyBorder="1" applyAlignment="1">
      <alignment horizontal="center"/>
      <protection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Standard_Anlage 2a Erfolgsplan" xfId="18"/>
    <cellStyle name="Standard_Berechnung gebührenfähige Gemeinkosten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24</xdr:row>
      <xdr:rowOff>76200</xdr:rowOff>
    </xdr:from>
    <xdr:to>
      <xdr:col>7</xdr:col>
      <xdr:colOff>1019175</xdr:colOff>
      <xdr:row>27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5991225" y="4810125"/>
          <a:ext cx="133350" cy="105727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3">
      <selection activeCell="H47" sqref="H47"/>
    </sheetView>
  </sheetViews>
  <sheetFormatPr defaultColWidth="11.5546875" defaultRowHeight="15"/>
  <cols>
    <col min="1" max="1" width="3.5546875" style="1" customWidth="1"/>
    <col min="2" max="2" width="15.88671875" style="1" customWidth="1"/>
    <col min="3" max="3" width="9.88671875" style="1" customWidth="1"/>
    <col min="4" max="4" width="2.3359375" style="1" customWidth="1"/>
    <col min="5" max="5" width="15.88671875" style="1" customWidth="1"/>
    <col min="6" max="6" width="9.88671875" style="1" bestFit="1" customWidth="1"/>
    <col min="7" max="7" width="2.10546875" style="1" customWidth="1"/>
    <col min="8" max="8" width="14.21484375" style="1" customWidth="1"/>
    <col min="9" max="9" width="11.21484375" style="1" customWidth="1"/>
    <col min="10" max="11" width="8.88671875" style="1" customWidth="1"/>
    <col min="12" max="12" width="8.99609375" style="1" bestFit="1" customWidth="1"/>
    <col min="13" max="16384" width="8.88671875" style="1" customWidth="1"/>
  </cols>
  <sheetData>
    <row r="1" spans="8:10" ht="15">
      <c r="H1" s="50"/>
      <c r="I1" s="51"/>
      <c r="J1" s="51"/>
    </row>
    <row r="2" ht="23.25" customHeight="1"/>
    <row r="3" spans="1:10" s="43" customFormat="1" ht="18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43" customFormat="1" ht="18">
      <c r="A4" s="52" t="s">
        <v>45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</row>
    <row r="8" spans="1:5" s="45" customFormat="1" ht="15.75">
      <c r="A8" s="44" t="s">
        <v>4</v>
      </c>
      <c r="B8" s="44" t="s">
        <v>5</v>
      </c>
      <c r="C8" s="44"/>
      <c r="D8" s="44"/>
      <c r="E8" s="44"/>
    </row>
    <row r="9" spans="6:8" s="45" customFormat="1" ht="15">
      <c r="F9" s="45" t="s">
        <v>6</v>
      </c>
      <c r="H9" s="45" t="s">
        <v>6</v>
      </c>
    </row>
    <row r="10" spans="1:5" s="45" customFormat="1" ht="15">
      <c r="A10" s="45" t="s">
        <v>7</v>
      </c>
      <c r="B10" s="46" t="s">
        <v>8</v>
      </c>
      <c r="C10" s="46"/>
      <c r="D10" s="46"/>
      <c r="E10" s="46"/>
    </row>
    <row r="11" spans="2:7" s="45" customFormat="1" ht="15">
      <c r="B11" s="45" t="s">
        <v>9</v>
      </c>
      <c r="F11" s="47">
        <f>20047700+300000</f>
        <v>20347700</v>
      </c>
      <c r="G11" s="47"/>
    </row>
    <row r="12" spans="2:7" s="45" customFormat="1" ht="15">
      <c r="B12" s="45" t="s">
        <v>10</v>
      </c>
      <c r="F12" s="47">
        <v>18514300</v>
      </c>
      <c r="G12" s="47"/>
    </row>
    <row r="13" spans="2:7" s="45" customFormat="1" ht="15">
      <c r="B13" s="45" t="s">
        <v>11</v>
      </c>
      <c r="F13" s="47">
        <v>33839700</v>
      </c>
      <c r="G13" s="47"/>
    </row>
    <row r="14" spans="2:7" s="45" customFormat="1" ht="15">
      <c r="B14" s="45" t="s">
        <v>12</v>
      </c>
      <c r="F14" s="47">
        <v>8682400</v>
      </c>
      <c r="G14" s="47"/>
    </row>
    <row r="15" spans="2:7" s="45" customFormat="1" ht="15">
      <c r="B15" s="45" t="s">
        <v>40</v>
      </c>
      <c r="F15" s="47">
        <v>24024000</v>
      </c>
      <c r="G15" s="47"/>
    </row>
    <row r="16" spans="2:7" s="45" customFormat="1" ht="15">
      <c r="B16" s="45" t="s">
        <v>13</v>
      </c>
      <c r="F16" s="47">
        <v>6000</v>
      </c>
      <c r="G16" s="47"/>
    </row>
    <row r="17" spans="2:8" s="45" customFormat="1" ht="15">
      <c r="B17" s="45" t="s">
        <v>41</v>
      </c>
      <c r="F17" s="48">
        <v>1300000</v>
      </c>
      <c r="G17" s="49"/>
      <c r="H17" s="47">
        <f>SUM(F11:F17)</f>
        <v>106714100</v>
      </c>
    </row>
    <row r="18" spans="1:5" s="45" customFormat="1" ht="15">
      <c r="A18" s="45" t="s">
        <v>14</v>
      </c>
      <c r="B18" s="46" t="s">
        <v>15</v>
      </c>
      <c r="C18" s="46"/>
      <c r="D18" s="46"/>
      <c r="E18" s="46"/>
    </row>
    <row r="19" spans="2:7" s="45" customFormat="1" ht="15">
      <c r="B19" s="45" t="s">
        <v>0</v>
      </c>
      <c r="F19" s="47">
        <v>15700000</v>
      </c>
      <c r="G19" s="47"/>
    </row>
    <row r="20" spans="2:7" s="45" customFormat="1" ht="15">
      <c r="B20" s="45" t="s">
        <v>39</v>
      </c>
      <c r="F20" s="47">
        <v>2300000</v>
      </c>
      <c r="G20" s="47"/>
    </row>
    <row r="21" spans="2:7" s="45" customFormat="1" ht="15">
      <c r="B21" s="45" t="s">
        <v>16</v>
      </c>
      <c r="F21" s="47">
        <v>6180000</v>
      </c>
      <c r="G21" s="47"/>
    </row>
    <row r="22" spans="2:7" s="45" customFormat="1" ht="15">
      <c r="B22" s="45" t="s">
        <v>17</v>
      </c>
      <c r="F22" s="47">
        <v>1300000</v>
      </c>
      <c r="G22" s="47"/>
    </row>
    <row r="23" spans="2:8" s="45" customFormat="1" ht="15">
      <c r="B23" s="45" t="s">
        <v>18</v>
      </c>
      <c r="F23" s="48">
        <f>2225000+792000</f>
        <v>3017000</v>
      </c>
      <c r="G23" s="48"/>
      <c r="H23" s="48">
        <f>SUM(F19:F23)</f>
        <v>28497000</v>
      </c>
    </row>
    <row r="24" spans="1:8" s="45" customFormat="1" ht="15">
      <c r="A24" s="45" t="s">
        <v>19</v>
      </c>
      <c r="B24" s="46" t="s">
        <v>20</v>
      </c>
      <c r="C24" s="46"/>
      <c r="D24" s="46"/>
      <c r="E24" s="46"/>
      <c r="H24" s="47">
        <f>H17-H23</f>
        <v>78217100</v>
      </c>
    </row>
    <row r="25" s="45" customFormat="1" ht="15">
      <c r="K25" s="47"/>
    </row>
    <row r="26" ht="48.75" customHeight="1"/>
    <row r="27" spans="1:9" ht="15">
      <c r="A27" s="4" t="s">
        <v>21</v>
      </c>
      <c r="B27" s="4" t="s">
        <v>22</v>
      </c>
      <c r="C27" s="4"/>
      <c r="D27" s="4"/>
      <c r="E27" s="4"/>
      <c r="F27" s="5"/>
      <c r="G27" s="5"/>
      <c r="H27" s="5"/>
      <c r="I27" s="5"/>
    </row>
    <row r="28" spans="1:2" ht="16.5" customHeight="1">
      <c r="A28" s="2"/>
      <c r="B28" s="5"/>
    </row>
    <row r="29" spans="1:11" ht="15.75">
      <c r="A29" s="2"/>
      <c r="B29" s="57" t="s">
        <v>38</v>
      </c>
      <c r="C29" s="58"/>
      <c r="D29" s="58"/>
      <c r="E29" s="58"/>
      <c r="F29" s="58"/>
      <c r="G29" s="58"/>
      <c r="H29" s="59">
        <f>C34+F34+I34+1</f>
        <v>78217100</v>
      </c>
      <c r="I29" s="60"/>
      <c r="K29" s="20"/>
    </row>
    <row r="30" spans="1:9" ht="15">
      <c r="A30" s="8"/>
      <c r="B30" s="55" t="s">
        <v>1</v>
      </c>
      <c r="C30" s="56"/>
      <c r="D30" s="4"/>
      <c r="E30" s="55" t="s">
        <v>2</v>
      </c>
      <c r="F30" s="56"/>
      <c r="G30" s="5"/>
      <c r="H30" s="55" t="s">
        <v>23</v>
      </c>
      <c r="I30" s="56"/>
    </row>
    <row r="31" spans="1:9" ht="15">
      <c r="A31" s="8"/>
      <c r="B31" s="9"/>
      <c r="C31" s="10"/>
      <c r="D31" s="4"/>
      <c r="E31" s="11"/>
      <c r="F31" s="12"/>
      <c r="G31" s="5"/>
      <c r="H31" s="11"/>
      <c r="I31" s="12"/>
    </row>
    <row r="32" spans="1:9" ht="14.25">
      <c r="A32" s="13"/>
      <c r="B32" s="11"/>
      <c r="C32" s="14" t="s">
        <v>24</v>
      </c>
      <c r="D32" s="5"/>
      <c r="E32" s="11"/>
      <c r="F32" s="14" t="s">
        <v>24</v>
      </c>
      <c r="G32" s="5"/>
      <c r="H32" s="11"/>
      <c r="I32" s="14" t="s">
        <v>24</v>
      </c>
    </row>
    <row r="33" spans="1:9" ht="14.25">
      <c r="A33" s="13"/>
      <c r="B33" s="11"/>
      <c r="C33" s="12"/>
      <c r="D33" s="5"/>
      <c r="E33" s="11"/>
      <c r="F33" s="12"/>
      <c r="G33" s="5"/>
      <c r="H33" s="11"/>
      <c r="I33" s="12"/>
    </row>
    <row r="34" spans="1:12" ht="14.25">
      <c r="A34" s="15"/>
      <c r="B34" s="16" t="s">
        <v>25</v>
      </c>
      <c r="C34" s="17">
        <v>53805883</v>
      </c>
      <c r="D34" s="18"/>
      <c r="E34" s="11" t="s">
        <v>26</v>
      </c>
      <c r="F34" s="19">
        <v>16665761</v>
      </c>
      <c r="G34" s="6"/>
      <c r="H34" s="11" t="s">
        <v>26</v>
      </c>
      <c r="I34" s="19">
        <v>7745455</v>
      </c>
      <c r="L34" s="20"/>
    </row>
    <row r="35" spans="1:9" ht="6" customHeight="1">
      <c r="A35" s="15"/>
      <c r="B35" s="21"/>
      <c r="C35" s="22"/>
      <c r="D35" s="23"/>
      <c r="E35" s="11"/>
      <c r="F35" s="19"/>
      <c r="G35" s="6"/>
      <c r="H35" s="11"/>
      <c r="I35" s="19"/>
    </row>
    <row r="36" spans="1:9" ht="14.25">
      <c r="A36" s="15"/>
      <c r="B36" s="11" t="s">
        <v>27</v>
      </c>
      <c r="C36" s="19"/>
      <c r="D36" s="6"/>
      <c r="E36" s="11"/>
      <c r="F36" s="19"/>
      <c r="G36" s="6"/>
      <c r="H36" s="11"/>
      <c r="I36" s="19"/>
    </row>
    <row r="37" spans="1:9" ht="14.25">
      <c r="A37" s="15"/>
      <c r="B37" s="11" t="s">
        <v>28</v>
      </c>
      <c r="C37" s="24">
        <v>-47270</v>
      </c>
      <c r="D37" s="7"/>
      <c r="E37" s="11"/>
      <c r="F37" s="19"/>
      <c r="G37" s="6"/>
      <c r="H37" s="11"/>
      <c r="I37" s="19"/>
    </row>
    <row r="38" spans="1:9" ht="6" customHeight="1">
      <c r="A38" s="15"/>
      <c r="B38" s="11"/>
      <c r="C38" s="19"/>
      <c r="D38" s="6"/>
      <c r="E38" s="11"/>
      <c r="F38" s="19"/>
      <c r="G38" s="6"/>
      <c r="H38" s="11"/>
      <c r="I38" s="19"/>
    </row>
    <row r="39" spans="1:9" ht="14.25">
      <c r="A39" s="15"/>
      <c r="B39" s="11" t="s">
        <v>29</v>
      </c>
      <c r="C39" s="22">
        <f>C34+C37</f>
        <v>53758613</v>
      </c>
      <c r="D39" s="23"/>
      <c r="E39" s="11"/>
      <c r="F39" s="19"/>
      <c r="G39" s="6"/>
      <c r="H39" s="11"/>
      <c r="I39" s="19"/>
    </row>
    <row r="40" spans="1:9" ht="20.25" customHeight="1">
      <c r="A40" s="15"/>
      <c r="B40" s="11"/>
      <c r="C40" s="12"/>
      <c r="D40" s="5"/>
      <c r="E40" s="11"/>
      <c r="F40" s="19"/>
      <c r="G40" s="6"/>
      <c r="H40" s="11"/>
      <c r="I40" s="19"/>
    </row>
    <row r="41" spans="1:9" ht="14.25">
      <c r="A41" s="15"/>
      <c r="B41" s="11" t="s">
        <v>30</v>
      </c>
      <c r="C41" s="12"/>
      <c r="D41" s="5"/>
      <c r="E41" s="11" t="s">
        <v>31</v>
      </c>
      <c r="F41" s="19"/>
      <c r="G41" s="6"/>
      <c r="H41" s="11" t="s">
        <v>32</v>
      </c>
      <c r="I41" s="12"/>
    </row>
    <row r="42" spans="1:9" ht="16.5">
      <c r="A42" s="15"/>
      <c r="B42" s="11" t="s">
        <v>33</v>
      </c>
      <c r="C42" s="19">
        <v>35400000</v>
      </c>
      <c r="D42" s="6"/>
      <c r="E42" s="11" t="s">
        <v>34</v>
      </c>
      <c r="F42" s="19">
        <v>31400000</v>
      </c>
      <c r="G42" s="6"/>
      <c r="H42" s="11" t="s">
        <v>35</v>
      </c>
      <c r="I42" s="19">
        <v>12952610</v>
      </c>
    </row>
    <row r="43" spans="1:9" ht="25.5" customHeight="1">
      <c r="A43" s="15"/>
      <c r="B43" s="25"/>
      <c r="C43" s="26"/>
      <c r="D43" s="15"/>
      <c r="E43" s="25"/>
      <c r="F43" s="27"/>
      <c r="H43" s="28"/>
      <c r="I43" s="27"/>
    </row>
    <row r="44" spans="1:9" ht="12.75">
      <c r="A44" s="15"/>
      <c r="B44" s="29" t="s">
        <v>42</v>
      </c>
      <c r="C44" s="26"/>
      <c r="D44" s="15"/>
      <c r="E44" s="29" t="s">
        <v>43</v>
      </c>
      <c r="F44" s="27"/>
      <c r="H44" s="29" t="s">
        <v>44</v>
      </c>
      <c r="I44" s="27"/>
    </row>
    <row r="45" spans="1:9" ht="12.75">
      <c r="A45" s="15"/>
      <c r="B45" s="25"/>
      <c r="C45" s="26"/>
      <c r="D45" s="15"/>
      <c r="E45" s="25"/>
      <c r="F45" s="27"/>
      <c r="H45" s="28"/>
      <c r="I45" s="27"/>
    </row>
    <row r="46" spans="1:9" ht="17.25">
      <c r="A46" s="15"/>
      <c r="B46" s="30">
        <f>C39/C42</f>
        <v>1.5186048870056497</v>
      </c>
      <c r="C46" s="31" t="s">
        <v>36</v>
      </c>
      <c r="D46" s="4"/>
      <c r="E46" s="30">
        <f>F34/F42</f>
        <v>0.530756719745223</v>
      </c>
      <c r="F46" s="31" t="s">
        <v>37</v>
      </c>
      <c r="G46" s="4"/>
      <c r="H46" s="53" t="s">
        <v>46</v>
      </c>
      <c r="I46" s="54"/>
    </row>
    <row r="47" spans="1:9" ht="12.75">
      <c r="A47" s="15"/>
      <c r="B47" s="32"/>
      <c r="C47" s="33"/>
      <c r="D47" s="2"/>
      <c r="E47" s="32"/>
      <c r="F47" s="33"/>
      <c r="G47" s="2"/>
      <c r="H47" s="34"/>
      <c r="I47" s="35"/>
    </row>
    <row r="48" spans="1:9" ht="12.75">
      <c r="A48" s="15"/>
      <c r="B48" s="32"/>
      <c r="C48" s="36"/>
      <c r="D48" s="2"/>
      <c r="E48" s="32"/>
      <c r="F48" s="36"/>
      <c r="G48" s="2"/>
      <c r="H48" s="34"/>
      <c r="I48" s="35"/>
    </row>
    <row r="49" spans="1:9" ht="12.75">
      <c r="A49" s="15"/>
      <c r="B49" s="41"/>
      <c r="C49" s="33"/>
      <c r="D49" s="2"/>
      <c r="E49" s="41"/>
      <c r="F49" s="33"/>
      <c r="G49" s="2"/>
      <c r="H49" s="34"/>
      <c r="I49" s="35"/>
    </row>
    <row r="50" spans="1:9" ht="12.75">
      <c r="A50" s="15"/>
      <c r="B50" s="37"/>
      <c r="C50" s="36"/>
      <c r="D50" s="2"/>
      <c r="E50" s="37"/>
      <c r="F50" s="2"/>
      <c r="G50" s="2"/>
      <c r="H50" s="38"/>
      <c r="I50" s="39"/>
    </row>
    <row r="52" spans="2:8" ht="12.75">
      <c r="B52" s="2"/>
      <c r="C52" s="2"/>
      <c r="D52" s="2"/>
      <c r="E52" s="42"/>
      <c r="F52" s="2"/>
      <c r="G52" s="2"/>
      <c r="H52" s="38"/>
    </row>
    <row r="54" ht="12.75">
      <c r="B54" s="20"/>
    </row>
    <row r="55" spans="2:3" ht="12.75">
      <c r="B55" s="40"/>
      <c r="C55" s="40"/>
    </row>
  </sheetData>
  <mergeCells count="8">
    <mergeCell ref="A3:J3"/>
    <mergeCell ref="A4:J4"/>
    <mergeCell ref="H46:I46"/>
    <mergeCell ref="B30:C30"/>
    <mergeCell ref="E30:F30"/>
    <mergeCell ref="H30:I30"/>
    <mergeCell ref="B29:G29"/>
    <mergeCell ref="H29:I29"/>
  </mergeCells>
  <printOptions horizontalCentered="1"/>
  <pageMargins left="0.5118110236220472" right="0.2755905511811024" top="0.6299212598425197" bottom="0.5905511811023623" header="0.5118110236220472" footer="0.5118110236220472"/>
  <pageSetup horizontalDpi="600" verticalDpi="600" orientation="portrait" paperSize="9" scale="81" r:id="rId2"/>
  <headerFooter alignWithMargins="0">
    <oddHeader>&amp;RAnlage 3 zur GRDrs</oddHead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u66a065</cp:lastModifiedBy>
  <cp:lastPrinted>2010-11-11T09:38:34Z</cp:lastPrinted>
  <dcterms:created xsi:type="dcterms:W3CDTF">2003-06-18T06:26:32Z</dcterms:created>
  <dcterms:modified xsi:type="dcterms:W3CDTF">2010-11-17T08:13:25Z</dcterms:modified>
  <cp:category/>
  <cp:version/>
  <cp:contentType/>
  <cp:contentStatus/>
</cp:coreProperties>
</file>