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240" yWindow="45" windowWidth="14850" windowHeight="8505"/>
  </bookViews>
  <sheets>
    <sheet name="Einnahmen" sheetId="5" r:id="rId1"/>
  </sheets>
  <definedNames>
    <definedName name="_xlnm.Print_Area" localSheetId="0">Einnahmen!$A$1:$L$42</definedName>
  </definedNames>
  <calcPr calcId="162913"/>
</workbook>
</file>

<file path=xl/calcChain.xml><?xml version="1.0" encoding="utf-8"?>
<calcChain xmlns="http://schemas.openxmlformats.org/spreadsheetml/2006/main">
  <c r="F37" i="5" l="1"/>
  <c r="F34" i="5" l="1"/>
  <c r="F26" i="5"/>
  <c r="F20" i="5"/>
  <c r="F36" i="5" l="1"/>
  <c r="F38" i="5" s="1"/>
  <c r="H37" i="5" s="1"/>
  <c r="L34" i="5"/>
  <c r="K34" i="5"/>
  <c r="J34" i="5"/>
  <c r="H34" i="5"/>
  <c r="L26" i="5"/>
  <c r="K26" i="5"/>
  <c r="J26" i="5"/>
  <c r="J36" i="5" s="1"/>
  <c r="H26" i="5"/>
  <c r="L20" i="5"/>
  <c r="K20" i="5"/>
  <c r="J20" i="5"/>
  <c r="H20" i="5"/>
  <c r="L36" i="5" l="1"/>
  <c r="K36" i="5"/>
  <c r="H36" i="5"/>
  <c r="H38" i="5" s="1"/>
  <c r="J37" i="5" s="1"/>
  <c r="J38" i="5" s="1"/>
  <c r="K37" i="5" s="1"/>
  <c r="E34" i="5"/>
  <c r="E26" i="5"/>
  <c r="E20" i="5"/>
  <c r="E36" i="5" s="1"/>
  <c r="E38" i="5" s="1"/>
  <c r="E16" i="5"/>
  <c r="E15" i="5"/>
  <c r="K38" i="5" l="1"/>
  <c r="L37" i="5" s="1"/>
  <c r="L38" i="5" s="1"/>
  <c r="C16" i="5"/>
</calcChain>
</file>

<file path=xl/sharedStrings.xml><?xml version="1.0" encoding="utf-8"?>
<sst xmlns="http://schemas.openxmlformats.org/spreadsheetml/2006/main" count="69" uniqueCount="38">
  <si>
    <t>Eigenbetrieb Stadtentwässerung Stuttgart</t>
  </si>
  <si>
    <t>Euro</t>
  </si>
  <si>
    <t xml:space="preserve"> </t>
  </si>
  <si>
    <t>lfd. Jahr</t>
  </si>
  <si>
    <t>GRDrs 826/2007</t>
  </si>
  <si>
    <t>Jahresabschluss</t>
  </si>
  <si>
    <t xml:space="preserve">Liquiditätsplan einschl. Finanzplanung </t>
  </si>
  <si>
    <t>Verpflichtungs-</t>
  </si>
  <si>
    <t>ermächtigungen</t>
  </si>
  <si>
    <t>Planung</t>
  </si>
  <si>
    <t>Abschreibungen Anlagevermögen</t>
  </si>
  <si>
    <t>Liquiditätsplan</t>
  </si>
  <si>
    <t>Erträge aus Auflösung von Ertragszuschüssen</t>
  </si>
  <si>
    <t>Zunahme  / Abnahme von Vorräten, Forderungen aus Lieferungen und Leistungen sowie andere Aktiva</t>
  </si>
  <si>
    <t>Zinsaufwendungen / Zinserträge</t>
  </si>
  <si>
    <t>Mittelzufluss / -abfluss aus laufender Geschäftstätigkeit</t>
  </si>
  <si>
    <t>Gewinn / Verlust aus Anlagenabgänge</t>
  </si>
  <si>
    <t>Einzahlungen aus Abgängen von Gegenständen des Sachanlagevermögens</t>
  </si>
  <si>
    <t>Auszahlungen für Investitionenen in immatrielle Vermögensgegenstände</t>
  </si>
  <si>
    <t>Auszahlungen für Investitionenen in das Sachanlagevermögen</t>
  </si>
  <si>
    <t>Einzahlungen aus Zuschüssen</t>
  </si>
  <si>
    <t>Gezahlte Zinsen</t>
  </si>
  <si>
    <t>Zahlungswirksame Veränderungen des Finanzmittelfonds</t>
  </si>
  <si>
    <t>Finanzmittelfonds am Anfang der Periode</t>
  </si>
  <si>
    <t>Finanzmittelfonds am Ende der Periode</t>
  </si>
  <si>
    <t>Betriebmittelkonto der 
Landeshauptstadt Stuttgart</t>
  </si>
  <si>
    <t>Kapitalflussrechnung</t>
  </si>
  <si>
    <t>Mittelzufluss / -abfluss aus der Investitionstätigkeit</t>
  </si>
  <si>
    <t>Mittelzufluss / -abfluss aus der Finanzierungstätigkeit</t>
  </si>
  <si>
    <t>Von Dritten getragene Investitionen</t>
  </si>
  <si>
    <t>Zunahme  / Abnahme der Verbindlichkeiten Forderungen aus Lieferungen und Leistungen sowie andere Passiva**</t>
  </si>
  <si>
    <t>Zunahme / Abnahme der Rückstellungen*</t>
  </si>
  <si>
    <t>*Auflösung von Rückstellungen Pensions- und Beihilferückstellungen i.H.v. 430 TEuro ab 2022</t>
  </si>
  <si>
    <t>Einzahlungen aus Darlehen Vorjahr</t>
  </si>
  <si>
    <t>Einzahlungen aus der Aufnahme von Krediten**</t>
  </si>
  <si>
    <t xml:space="preserve">**Abgänge aus Übergabe der Vorfluterpauschale an den Stadthaushalt i. H. v. 7,5 Mio. Euro in 2022/Finanzierung Übertrag Vorfluteranteil in 2022 </t>
  </si>
  <si>
    <t>Auszahlungen aus der Tilgung von Krediten</t>
  </si>
  <si>
    <t>Jahresergebnis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</si>
</sst>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14">
    <font>
      <sz val="12"/>
      <name val="Arial"/>
    </font>
    <font>
      <sz val="11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5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2" fillId="0" borderId="0" xfId="1" applyBorder="1" applyAlignment="1">
      <alignment horizontal="left"/>
    </xf>
    <xf numFmtId="164" fontId="2" fillId="0" borderId="0" xfId="1" applyNumberFormat="1" applyBorder="1" applyProtection="1"/>
    <xf numFmtId="0" fontId="2" fillId="0" borderId="0" xfId="1" applyBorder="1"/>
    <xf numFmtId="4" fontId="2" fillId="0" borderId="0" xfId="1" applyNumberFormat="1"/>
    <xf numFmtId="0" fontId="2" fillId="0" borderId="0" xfId="1" applyAlignment="1">
      <alignment horizontal="left"/>
    </xf>
    <xf numFmtId="4" fontId="2" fillId="0" borderId="0" xfId="1" applyNumberFormat="1" applyBorder="1"/>
    <xf numFmtId="0" fontId="7" fillId="0" borderId="0" xfId="1" applyFont="1" applyAlignment="1">
      <alignment horizontal="centerContinuous"/>
    </xf>
    <xf numFmtId="0" fontId="7" fillId="0" borderId="0" xfId="1" applyFont="1" applyBorder="1" applyAlignment="1">
      <alignment horizontal="centerContinuous"/>
    </xf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 applyProtection="1"/>
    <xf numFmtId="164" fontId="4" fillId="0" borderId="0" xfId="1" applyNumberFormat="1" applyFont="1" applyBorder="1" applyProtection="1"/>
    <xf numFmtId="3" fontId="8" fillId="0" borderId="2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3" fontId="9" fillId="0" borderId="2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9" fillId="0" borderId="4" xfId="1" applyNumberFormat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0" fontId="10" fillId="0" borderId="6" xfId="1" applyFont="1" applyBorder="1"/>
    <xf numFmtId="0" fontId="10" fillId="0" borderId="5" xfId="0" applyFont="1" applyBorder="1"/>
    <xf numFmtId="0" fontId="10" fillId="0" borderId="2" xfId="1" applyFont="1" applyBorder="1" applyAlignment="1">
      <alignment horizontal="center"/>
    </xf>
    <xf numFmtId="0" fontId="10" fillId="0" borderId="2" xfId="1" quotePrefix="1" applyFont="1" applyBorder="1" applyAlignment="1">
      <alignment horizontal="center"/>
    </xf>
    <xf numFmtId="0" fontId="10" fillId="0" borderId="8" xfId="1" applyFont="1" applyBorder="1"/>
    <xf numFmtId="0" fontId="3" fillId="0" borderId="0" xfId="0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Continuous"/>
    </xf>
    <xf numFmtId="0" fontId="10" fillId="2" borderId="5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10" fillId="2" borderId="6" xfId="1" applyFont="1" applyFill="1" applyBorder="1"/>
    <xf numFmtId="0" fontId="10" fillId="3" borderId="5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1" fontId="9" fillId="3" borderId="2" xfId="1" applyNumberFormat="1" applyFont="1" applyFill="1" applyBorder="1" applyAlignment="1">
      <alignment horizontal="center"/>
    </xf>
    <xf numFmtId="0" fontId="10" fillId="3" borderId="6" xfId="1" applyFont="1" applyFill="1" applyBorder="1"/>
    <xf numFmtId="0" fontId="10" fillId="3" borderId="4" xfId="1" applyFont="1" applyFill="1" applyBorder="1"/>
    <xf numFmtId="3" fontId="8" fillId="3" borderId="2" xfId="1" applyNumberFormat="1" applyFont="1" applyFill="1" applyBorder="1" applyAlignment="1">
      <alignment horizontal="right"/>
    </xf>
    <xf numFmtId="3" fontId="9" fillId="3" borderId="2" xfId="1" applyNumberFormat="1" applyFont="1" applyFill="1" applyBorder="1" applyAlignment="1">
      <alignment horizontal="right"/>
    </xf>
    <xf numFmtId="3" fontId="10" fillId="3" borderId="2" xfId="1" applyNumberFormat="1" applyFont="1" applyFill="1" applyBorder="1" applyAlignment="1">
      <alignment horizontal="right"/>
    </xf>
    <xf numFmtId="0" fontId="10" fillId="3" borderId="8" xfId="1" applyFont="1" applyFill="1" applyBorder="1" applyAlignment="1">
      <alignment horizontal="center"/>
    </xf>
    <xf numFmtId="0" fontId="10" fillId="3" borderId="5" xfId="0" applyFont="1" applyFill="1" applyBorder="1"/>
    <xf numFmtId="0" fontId="9" fillId="3" borderId="7" xfId="1" quotePrefix="1" applyFont="1" applyFill="1" applyBorder="1" applyAlignment="1">
      <alignment horizontal="center"/>
    </xf>
    <xf numFmtId="0" fontId="10" fillId="3" borderId="9" xfId="1" applyFont="1" applyFill="1" applyBorder="1"/>
    <xf numFmtId="0" fontId="8" fillId="3" borderId="1" xfId="1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9" fillId="3" borderId="11" xfId="1" quotePrefix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3" fontId="10" fillId="0" borderId="4" xfId="1" applyNumberFormat="1" applyFont="1" applyBorder="1" applyAlignment="1">
      <alignment horizontal="right"/>
    </xf>
    <xf numFmtId="0" fontId="2" fillId="3" borderId="10" xfId="1" applyFill="1" applyBorder="1"/>
    <xf numFmtId="0" fontId="10" fillId="3" borderId="14" xfId="1" applyFont="1" applyFill="1" applyBorder="1"/>
    <xf numFmtId="0" fontId="2" fillId="3" borderId="11" xfId="1" applyFill="1" applyBorder="1"/>
    <xf numFmtId="0" fontId="9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2" fillId="3" borderId="15" xfId="1" applyFill="1" applyBorder="1"/>
    <xf numFmtId="0" fontId="10" fillId="3" borderId="16" xfId="1" applyFont="1" applyFill="1" applyBorder="1"/>
    <xf numFmtId="0" fontId="7" fillId="3" borderId="11" xfId="1" applyFont="1" applyFill="1" applyBorder="1" applyAlignment="1">
      <alignment horizontal="center" vertical="top"/>
    </xf>
    <xf numFmtId="0" fontId="10" fillId="3" borderId="2" xfId="3" applyFont="1" applyFill="1" applyBorder="1" applyAlignment="1">
      <alignment horizontal="left" vertical="top"/>
    </xf>
    <xf numFmtId="0" fontId="10" fillId="3" borderId="3" xfId="2" applyFont="1" applyFill="1" applyBorder="1" applyAlignment="1">
      <alignment horizontal="left" vertical="top"/>
    </xf>
    <xf numFmtId="0" fontId="10" fillId="3" borderId="3" xfId="2" applyFont="1" applyFill="1" applyBorder="1" applyAlignment="1">
      <alignment horizontal="left" vertical="top" wrapText="1"/>
    </xf>
    <xf numFmtId="0" fontId="10" fillId="3" borderId="2" xfId="2" quotePrefix="1" applyFont="1" applyFill="1" applyBorder="1" applyAlignment="1">
      <alignment horizontal="left" vertical="top" wrapText="1"/>
    </xf>
    <xf numFmtId="0" fontId="10" fillId="3" borderId="2" xfId="2" applyFont="1" applyFill="1" applyBorder="1" applyAlignment="1">
      <alignment horizontal="left" vertical="top"/>
    </xf>
    <xf numFmtId="0" fontId="9" fillId="3" borderId="2" xfId="2" quotePrefix="1" applyFont="1" applyFill="1" applyBorder="1" applyAlignment="1">
      <alignment horizontal="left" vertical="top" wrapText="1"/>
    </xf>
    <xf numFmtId="0" fontId="4" fillId="3" borderId="11" xfId="1" applyFont="1" applyFill="1" applyBorder="1" applyAlignment="1">
      <alignment horizontal="center" vertical="top"/>
    </xf>
    <xf numFmtId="3" fontId="9" fillId="3" borderId="4" xfId="1" applyNumberFormat="1" applyFont="1" applyFill="1" applyBorder="1" applyAlignment="1">
      <alignment horizontal="right"/>
    </xf>
    <xf numFmtId="0" fontId="4" fillId="3" borderId="10" xfId="1" applyFont="1" applyFill="1" applyBorder="1" applyAlignment="1">
      <alignment horizontal="center" vertical="top"/>
    </xf>
    <xf numFmtId="0" fontId="9" fillId="3" borderId="5" xfId="2" quotePrefix="1" applyFont="1" applyFill="1" applyBorder="1" applyAlignment="1">
      <alignment horizontal="left" vertical="top" wrapText="1"/>
    </xf>
    <xf numFmtId="3" fontId="9" fillId="0" borderId="5" xfId="1" applyNumberFormat="1" applyFont="1" applyBorder="1" applyAlignment="1">
      <alignment horizontal="right"/>
    </xf>
    <xf numFmtId="3" fontId="9" fillId="3" borderId="5" xfId="1" applyNumberFormat="1" applyFont="1" applyFill="1" applyBorder="1" applyAlignment="1">
      <alignment horizontal="right"/>
    </xf>
    <xf numFmtId="0" fontId="7" fillId="3" borderId="15" xfId="1" applyFont="1" applyFill="1" applyBorder="1" applyAlignment="1">
      <alignment horizontal="center" vertical="top"/>
    </xf>
    <xf numFmtId="0" fontId="10" fillId="3" borderId="4" xfId="2" quotePrefix="1" applyFont="1" applyFill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right"/>
    </xf>
    <xf numFmtId="0" fontId="9" fillId="3" borderId="13" xfId="2" quotePrefix="1" applyFont="1" applyFill="1" applyBorder="1" applyAlignment="1">
      <alignment horizontal="left" vertical="top" wrapText="1"/>
    </xf>
    <xf numFmtId="3" fontId="9" fillId="0" borderId="13" xfId="1" applyNumberFormat="1" applyFont="1" applyBorder="1" applyAlignment="1">
      <alignment horizontal="right"/>
    </xf>
    <xf numFmtId="3" fontId="9" fillId="3" borderId="13" xfId="1" applyNumberFormat="1" applyFont="1" applyFill="1" applyBorder="1" applyAlignment="1">
      <alignment horizontal="right"/>
    </xf>
    <xf numFmtId="3" fontId="1" fillId="3" borderId="2" xfId="1" applyNumberFormat="1" applyFont="1" applyFill="1" applyBorder="1" applyAlignment="1">
      <alignment horizontal="right"/>
    </xf>
    <xf numFmtId="0" fontId="1" fillId="3" borderId="2" xfId="2" quotePrefix="1" applyFont="1" applyFill="1" applyBorder="1" applyAlignment="1">
      <alignment horizontal="left" vertical="top" wrapText="1"/>
    </xf>
    <xf numFmtId="3" fontId="1" fillId="0" borderId="2" xfId="1" applyNumberFormat="1" applyFont="1" applyBorder="1" applyAlignment="1">
      <alignment horizontal="right"/>
    </xf>
    <xf numFmtId="0" fontId="8" fillId="0" borderId="0" xfId="1" applyFont="1"/>
    <xf numFmtId="0" fontId="13" fillId="0" borderId="11" xfId="1" applyFont="1" applyFill="1" applyBorder="1" applyAlignment="1">
      <alignment horizontal="center" vertical="top"/>
    </xf>
    <xf numFmtId="0" fontId="1" fillId="0" borderId="2" xfId="2" quotePrefix="1" applyFont="1" applyFill="1" applyBorder="1" applyAlignment="1">
      <alignment horizontal="left" vertical="top" wrapText="1"/>
    </xf>
    <xf numFmtId="3" fontId="12" fillId="0" borderId="2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/>
    </xf>
    <xf numFmtId="3" fontId="10" fillId="2" borderId="2" xfId="1" applyNumberFormat="1" applyFont="1" applyFill="1" applyBorder="1" applyAlignment="1">
      <alignment horizontal="right"/>
    </xf>
    <xf numFmtId="3" fontId="1" fillId="2" borderId="2" xfId="1" applyNumberFormat="1" applyFont="1" applyFill="1" applyBorder="1" applyAlignment="1">
      <alignment horizontal="right"/>
    </xf>
    <xf numFmtId="3" fontId="9" fillId="2" borderId="13" xfId="1" applyNumberFormat="1" applyFont="1" applyFill="1" applyBorder="1" applyAlignment="1">
      <alignment horizontal="right"/>
    </xf>
    <xf numFmtId="3" fontId="9" fillId="2" borderId="2" xfId="1" applyNumberFormat="1" applyFont="1" applyFill="1" applyBorder="1" applyAlignment="1">
      <alignment horizontal="right"/>
    </xf>
    <xf numFmtId="3" fontId="9" fillId="2" borderId="5" xfId="1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/>
    </xf>
    <xf numFmtId="3" fontId="8" fillId="2" borderId="2" xfId="1" applyNumberFormat="1" applyFont="1" applyFill="1" applyBorder="1" applyAlignment="1">
      <alignment horizontal="right"/>
    </xf>
  </cellXfs>
  <cellStyles count="4">
    <cellStyle name="Standard" xfId="0" builtinId="0"/>
    <cellStyle name="Standard_Ausgaben 1999 vor Tilgung NeuKr" xfId="1"/>
    <cellStyle name="Standard_Einnahmen 1999" xfId="2"/>
    <cellStyle name="Standard_Einnahmen VP 98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95250</xdr:rowOff>
        </xdr:from>
        <xdr:to>
          <xdr:col>1</xdr:col>
          <xdr:colOff>828675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83"/>
  <sheetViews>
    <sheetView tabSelected="1" zoomScale="75" zoomScaleNormal="75" workbookViewId="0">
      <selection activeCell="J6" sqref="J6:J39"/>
    </sheetView>
  </sheetViews>
  <sheetFormatPr baseColWidth="10" defaultColWidth="9.77734375" defaultRowHeight="15"/>
  <cols>
    <col min="1" max="1" width="4.44140625" style="1" customWidth="1"/>
    <col min="2" max="2" width="37.77734375" style="1" customWidth="1"/>
    <col min="3" max="4" width="15.77734375" style="1" hidden="1" customWidth="1"/>
    <col min="5" max="12" width="15.77734375" style="1" customWidth="1"/>
    <col min="13" max="16384" width="9.77734375" style="1"/>
  </cols>
  <sheetData>
    <row r="2" spans="1:12" ht="18">
      <c r="B2" s="27" t="s">
        <v>0</v>
      </c>
      <c r="C2" s="28"/>
      <c r="D2" s="28"/>
      <c r="E2" s="28"/>
      <c r="F2" s="28"/>
      <c r="G2" s="28"/>
      <c r="H2" s="11"/>
      <c r="I2" s="11"/>
      <c r="J2" s="11"/>
      <c r="K2" s="11"/>
      <c r="L2" s="11"/>
    </row>
    <row r="3" spans="1:12" ht="18">
      <c r="B3" s="27" t="s">
        <v>6</v>
      </c>
      <c r="C3" s="28"/>
      <c r="D3" s="28"/>
      <c r="E3" s="28"/>
      <c r="F3" s="28"/>
      <c r="G3" s="28"/>
      <c r="H3" s="11"/>
      <c r="I3" s="11"/>
      <c r="J3" s="11"/>
      <c r="K3" s="11"/>
      <c r="L3" s="11"/>
    </row>
    <row r="4" spans="1:12" ht="18">
      <c r="B4" s="27"/>
      <c r="C4" s="28"/>
      <c r="D4" s="28"/>
      <c r="E4" s="28"/>
      <c r="F4" s="28"/>
      <c r="G4" s="28"/>
      <c r="H4" s="11"/>
      <c r="I4" s="11"/>
      <c r="J4" s="11"/>
      <c r="K4" s="11"/>
      <c r="L4" s="11"/>
    </row>
    <row r="5" spans="1:12" ht="21.75" customHeight="1">
      <c r="B5" s="29"/>
      <c r="C5" s="30"/>
      <c r="D5" s="30"/>
      <c r="E5" s="30"/>
      <c r="F5" s="30"/>
      <c r="G5" s="30"/>
      <c r="H5" s="12"/>
      <c r="I5" s="12"/>
      <c r="J5" s="12"/>
      <c r="K5" s="12"/>
      <c r="L5" s="12"/>
    </row>
    <row r="6" spans="1:12">
      <c r="A6" s="55"/>
      <c r="B6" s="56"/>
      <c r="C6" s="23"/>
      <c r="D6" s="23"/>
      <c r="E6" s="46"/>
      <c r="F6" s="50"/>
      <c r="G6" s="50" t="s">
        <v>7</v>
      </c>
      <c r="H6" s="31"/>
      <c r="I6" s="35" t="s">
        <v>7</v>
      </c>
      <c r="J6" s="31"/>
      <c r="K6" s="35"/>
      <c r="L6" s="35"/>
    </row>
    <row r="7" spans="1:12" ht="15.75">
      <c r="A7" s="57"/>
      <c r="B7" s="58" t="s">
        <v>11</v>
      </c>
      <c r="C7" s="24" t="s">
        <v>3</v>
      </c>
      <c r="D7" s="24" t="s">
        <v>4</v>
      </c>
      <c r="E7" s="36" t="s">
        <v>5</v>
      </c>
      <c r="F7" s="51"/>
      <c r="G7" s="51" t="s">
        <v>8</v>
      </c>
      <c r="H7" s="32" t="s">
        <v>9</v>
      </c>
      <c r="I7" s="36" t="s">
        <v>8</v>
      </c>
      <c r="J7" s="32" t="s">
        <v>9</v>
      </c>
      <c r="K7" s="36" t="s">
        <v>9</v>
      </c>
      <c r="L7" s="37" t="s">
        <v>9</v>
      </c>
    </row>
    <row r="8" spans="1:12" ht="15.75">
      <c r="A8" s="57"/>
      <c r="B8" s="58" t="s">
        <v>26</v>
      </c>
      <c r="C8" s="25">
        <v>2003</v>
      </c>
      <c r="D8" s="25">
        <v>2009</v>
      </c>
      <c r="E8" s="47">
        <v>2020</v>
      </c>
      <c r="F8" s="52">
        <v>2021</v>
      </c>
      <c r="G8" s="52">
        <v>2021</v>
      </c>
      <c r="H8" s="33">
        <v>2022</v>
      </c>
      <c r="I8" s="38">
        <v>2022</v>
      </c>
      <c r="J8" s="33">
        <v>2023</v>
      </c>
      <c r="K8" s="38">
        <v>2024</v>
      </c>
      <c r="L8" s="39">
        <v>2025</v>
      </c>
    </row>
    <row r="9" spans="1:12">
      <c r="A9" s="57"/>
      <c r="B9" s="59"/>
      <c r="C9" s="24" t="s">
        <v>1</v>
      </c>
      <c r="D9" s="24" t="s">
        <v>1</v>
      </c>
      <c r="E9" s="36" t="s">
        <v>1</v>
      </c>
      <c r="F9" s="51" t="s">
        <v>1</v>
      </c>
      <c r="G9" s="51" t="s">
        <v>1</v>
      </c>
      <c r="H9" s="32" t="s">
        <v>1</v>
      </c>
      <c r="I9" s="36" t="s">
        <v>1</v>
      </c>
      <c r="J9" s="32" t="s">
        <v>1</v>
      </c>
      <c r="K9" s="36" t="s">
        <v>1</v>
      </c>
      <c r="L9" s="36" t="s">
        <v>1</v>
      </c>
    </row>
    <row r="10" spans="1:12">
      <c r="A10" s="60"/>
      <c r="B10" s="61"/>
      <c r="C10" s="22"/>
      <c r="D10" s="26"/>
      <c r="E10" s="48"/>
      <c r="F10" s="45"/>
      <c r="G10" s="53"/>
      <c r="H10" s="34"/>
      <c r="I10" s="40"/>
      <c r="J10" s="34"/>
      <c r="K10" s="40"/>
      <c r="L10" s="41"/>
    </row>
    <row r="11" spans="1:12" ht="7.9" customHeight="1">
      <c r="A11" s="55"/>
      <c r="B11" s="49"/>
      <c r="C11" s="16"/>
      <c r="D11" s="16"/>
      <c r="E11" s="42"/>
      <c r="F11" s="42"/>
      <c r="G11" s="42"/>
      <c r="H11" s="95"/>
      <c r="I11" s="42"/>
      <c r="J11" s="95"/>
      <c r="K11" s="42"/>
      <c r="L11" s="42"/>
    </row>
    <row r="12" spans="1:12">
      <c r="A12" s="62">
        <v>1</v>
      </c>
      <c r="B12" s="63" t="s">
        <v>37</v>
      </c>
      <c r="C12" s="19">
        <v>0</v>
      </c>
      <c r="D12" s="19">
        <v>1900000</v>
      </c>
      <c r="E12" s="44">
        <v>2582954</v>
      </c>
      <c r="F12" s="44">
        <v>2044100</v>
      </c>
      <c r="G12" s="44"/>
      <c r="H12" s="89">
        <v>1328000</v>
      </c>
      <c r="I12" s="44"/>
      <c r="J12" s="89">
        <v>1787000</v>
      </c>
      <c r="K12" s="44">
        <v>2200000</v>
      </c>
      <c r="L12" s="44">
        <v>2200000</v>
      </c>
    </row>
    <row r="13" spans="1:12" ht="15" customHeight="1">
      <c r="A13" s="62">
        <v>2</v>
      </c>
      <c r="B13" s="64" t="s">
        <v>10</v>
      </c>
      <c r="C13" s="19">
        <v>7083900</v>
      </c>
      <c r="D13" s="19"/>
      <c r="E13" s="44">
        <v>39672808</v>
      </c>
      <c r="F13" s="44">
        <v>39000000</v>
      </c>
      <c r="G13" s="44"/>
      <c r="H13" s="89">
        <v>37000000</v>
      </c>
      <c r="I13" s="44"/>
      <c r="J13" s="89">
        <v>37500000</v>
      </c>
      <c r="K13" s="44">
        <v>38000000</v>
      </c>
      <c r="L13" s="44">
        <v>38500000</v>
      </c>
    </row>
    <row r="14" spans="1:12" s="2" customFormat="1" ht="15.75">
      <c r="A14" s="62">
        <v>3</v>
      </c>
      <c r="B14" s="65" t="s">
        <v>12</v>
      </c>
      <c r="C14" s="54"/>
      <c r="D14" s="19">
        <v>7508200</v>
      </c>
      <c r="E14" s="44">
        <v>-10815727</v>
      </c>
      <c r="F14" s="44">
        <v>-10600000</v>
      </c>
      <c r="G14" s="44"/>
      <c r="H14" s="89">
        <v>-10000000</v>
      </c>
      <c r="I14" s="44"/>
      <c r="J14" s="89">
        <v>-9700000</v>
      </c>
      <c r="K14" s="44">
        <v>-9500000</v>
      </c>
      <c r="L14" s="44">
        <v>-9300000</v>
      </c>
    </row>
    <row r="15" spans="1:12" ht="15" customHeight="1">
      <c r="A15" s="62">
        <v>4</v>
      </c>
      <c r="B15" s="64" t="s">
        <v>31</v>
      </c>
      <c r="C15" s="21"/>
      <c r="D15" s="19"/>
      <c r="E15" s="44">
        <f>2171687+1574553</f>
        <v>3746240</v>
      </c>
      <c r="F15" s="44">
        <v>-600000</v>
      </c>
      <c r="G15" s="44"/>
      <c r="H15" s="89">
        <v>-430000</v>
      </c>
      <c r="I15" s="44"/>
      <c r="J15" s="89">
        <v>-430000</v>
      </c>
      <c r="K15" s="44">
        <v>-430000</v>
      </c>
      <c r="L15" s="44">
        <v>-430000</v>
      </c>
    </row>
    <row r="16" spans="1:12">
      <c r="A16" s="62">
        <v>5</v>
      </c>
      <c r="B16" s="66" t="s">
        <v>16</v>
      </c>
      <c r="C16" s="19">
        <f>SUM(C12:C13)</f>
        <v>7083900</v>
      </c>
      <c r="D16" s="19">
        <v>150000</v>
      </c>
      <c r="E16" s="44">
        <f>170009-28907</f>
        <v>141102</v>
      </c>
      <c r="F16" s="44"/>
      <c r="G16" s="44"/>
      <c r="H16" s="89"/>
      <c r="I16" s="44"/>
      <c r="J16" s="89"/>
      <c r="K16" s="44"/>
      <c r="L16" s="44"/>
    </row>
    <row r="17" spans="1:12" s="2" customFormat="1" ht="42.75">
      <c r="A17" s="62">
        <v>6</v>
      </c>
      <c r="B17" s="66" t="s">
        <v>13</v>
      </c>
      <c r="C17" s="19"/>
      <c r="D17" s="19"/>
      <c r="E17" s="44">
        <v>2860588</v>
      </c>
      <c r="F17" s="44">
        <v>-50000</v>
      </c>
      <c r="G17" s="44"/>
      <c r="H17" s="89">
        <v>-50000</v>
      </c>
      <c r="I17" s="44"/>
      <c r="J17" s="89">
        <v>-50000</v>
      </c>
      <c r="K17" s="44">
        <v>-50000</v>
      </c>
      <c r="L17" s="44">
        <v>-50000</v>
      </c>
    </row>
    <row r="18" spans="1:12" s="2" customFormat="1" ht="42.75">
      <c r="A18" s="62">
        <v>7</v>
      </c>
      <c r="B18" s="66" t="s">
        <v>30</v>
      </c>
      <c r="C18" s="19"/>
      <c r="D18" s="19"/>
      <c r="E18" s="44">
        <v>3289600</v>
      </c>
      <c r="F18" s="44"/>
      <c r="G18" s="44"/>
      <c r="H18" s="90">
        <v>-7500000</v>
      </c>
      <c r="I18" s="44"/>
      <c r="J18" s="89"/>
      <c r="K18" s="44"/>
      <c r="L18" s="44"/>
    </row>
    <row r="19" spans="1:12" s="2" customFormat="1" ht="19.899999999999999" customHeight="1">
      <c r="A19" s="62">
        <v>8</v>
      </c>
      <c r="B19" s="67" t="s">
        <v>14</v>
      </c>
      <c r="C19" s="19"/>
      <c r="D19" s="19"/>
      <c r="E19" s="44">
        <v>18733046</v>
      </c>
      <c r="F19" s="44">
        <v>18500000</v>
      </c>
      <c r="G19" s="44"/>
      <c r="H19" s="89">
        <v>16000000</v>
      </c>
      <c r="I19" s="44"/>
      <c r="J19" s="89">
        <v>15700000</v>
      </c>
      <c r="K19" s="44">
        <v>15600000</v>
      </c>
      <c r="L19" s="44">
        <v>15800000</v>
      </c>
    </row>
    <row r="20" spans="1:12" s="2" customFormat="1" ht="30">
      <c r="A20" s="69">
        <v>9</v>
      </c>
      <c r="B20" s="78" t="s">
        <v>15</v>
      </c>
      <c r="C20" s="77"/>
      <c r="D20" s="77"/>
      <c r="E20" s="80">
        <f>SUM(E12:E19)</f>
        <v>60210611</v>
      </c>
      <c r="F20" s="80">
        <f>SUM(F12:F19)</f>
        <v>48294100</v>
      </c>
      <c r="G20" s="80"/>
      <c r="H20" s="91">
        <f>SUM(H11:H19)</f>
        <v>36348000</v>
      </c>
      <c r="I20" s="80"/>
      <c r="J20" s="91">
        <f t="shared" ref="J20:L20" si="0">SUM(J11:J19)</f>
        <v>44807000</v>
      </c>
      <c r="K20" s="80">
        <f t="shared" si="0"/>
        <v>45820000</v>
      </c>
      <c r="L20" s="80">
        <f t="shared" si="0"/>
        <v>46720000</v>
      </c>
    </row>
    <row r="21" spans="1:12" ht="15.95" customHeight="1">
      <c r="A21" s="62"/>
      <c r="B21" s="66"/>
      <c r="C21" s="19"/>
      <c r="D21" s="19">
        <v>34754500</v>
      </c>
      <c r="E21" s="44"/>
      <c r="F21" s="44"/>
      <c r="G21" s="44"/>
      <c r="H21" s="89"/>
      <c r="I21" s="44"/>
      <c r="J21" s="89"/>
      <c r="K21" s="44"/>
      <c r="L21" s="44"/>
    </row>
    <row r="22" spans="1:12" ht="28.5">
      <c r="A22" s="62">
        <v>10</v>
      </c>
      <c r="B22" s="66" t="s">
        <v>17</v>
      </c>
      <c r="C22" s="19"/>
      <c r="D22" s="19"/>
      <c r="E22" s="44">
        <v>28907</v>
      </c>
      <c r="F22" s="44">
        <v>300000</v>
      </c>
      <c r="G22" s="44"/>
      <c r="H22" s="89">
        <v>400000</v>
      </c>
      <c r="I22" s="44"/>
      <c r="J22" s="89">
        <v>400000</v>
      </c>
      <c r="K22" s="44">
        <v>400000</v>
      </c>
      <c r="L22" s="44">
        <v>400000</v>
      </c>
    </row>
    <row r="23" spans="1:12" ht="28.5">
      <c r="A23" s="62">
        <v>11</v>
      </c>
      <c r="B23" s="66" t="s">
        <v>18</v>
      </c>
      <c r="C23" s="19">
        <v>23570600</v>
      </c>
      <c r="D23" s="19">
        <v>35000000</v>
      </c>
      <c r="E23" s="44">
        <v>-20000</v>
      </c>
      <c r="F23" s="44"/>
      <c r="G23" s="44"/>
      <c r="H23" s="89"/>
      <c r="I23" s="44"/>
      <c r="J23" s="89"/>
      <c r="K23" s="44"/>
      <c r="L23" s="44"/>
    </row>
    <row r="24" spans="1:12">
      <c r="A24" s="62">
        <v>12</v>
      </c>
      <c r="B24" s="82" t="s">
        <v>29</v>
      </c>
      <c r="C24" s="83"/>
      <c r="D24" s="83"/>
      <c r="E24" s="81"/>
      <c r="F24" s="81">
        <v>-150000</v>
      </c>
      <c r="G24" s="44"/>
      <c r="H24" s="89">
        <v>-150000</v>
      </c>
      <c r="I24" s="44"/>
      <c r="J24" s="89">
        <v>-150000</v>
      </c>
      <c r="K24" s="44">
        <v>-150000</v>
      </c>
      <c r="L24" s="44">
        <v>-150000</v>
      </c>
    </row>
    <row r="25" spans="1:12" ht="28.5">
      <c r="A25" s="62">
        <v>13</v>
      </c>
      <c r="B25" s="66" t="s">
        <v>19</v>
      </c>
      <c r="C25" s="19"/>
      <c r="D25" s="19"/>
      <c r="E25" s="44">
        <v>-56523000</v>
      </c>
      <c r="F25" s="44">
        <v>-68220200</v>
      </c>
      <c r="G25" s="44">
        <v>66668700</v>
      </c>
      <c r="H25" s="89">
        <v>-66668700</v>
      </c>
      <c r="I25" s="44">
        <v>77279000</v>
      </c>
      <c r="J25" s="89">
        <v>-84655000</v>
      </c>
      <c r="K25" s="44">
        <v>-98475200</v>
      </c>
      <c r="L25" s="44">
        <v>-104712400</v>
      </c>
    </row>
    <row r="26" spans="1:12" ht="30">
      <c r="A26" s="69">
        <v>14</v>
      </c>
      <c r="B26" s="78" t="s">
        <v>27</v>
      </c>
      <c r="C26" s="79"/>
      <c r="D26" s="79"/>
      <c r="E26" s="80">
        <f>SUM(E22:E25)</f>
        <v>-56514093</v>
      </c>
      <c r="F26" s="80">
        <f>SUM(F22:F25)</f>
        <v>-68070200</v>
      </c>
      <c r="G26" s="80"/>
      <c r="H26" s="91">
        <f>SUM(H22:H25)</f>
        <v>-66418700</v>
      </c>
      <c r="I26" s="80"/>
      <c r="J26" s="91">
        <f t="shared" ref="J26:L26" si="1">SUM(J22:J25)</f>
        <v>-84405000</v>
      </c>
      <c r="K26" s="80">
        <f t="shared" si="1"/>
        <v>-98225200</v>
      </c>
      <c r="L26" s="80">
        <f t="shared" si="1"/>
        <v>-104462400</v>
      </c>
    </row>
    <row r="27" spans="1:12">
      <c r="A27" s="62"/>
      <c r="B27" s="66"/>
      <c r="C27" s="19"/>
      <c r="D27" s="19"/>
      <c r="E27" s="44"/>
      <c r="F27" s="44"/>
      <c r="G27" s="44"/>
      <c r="H27" s="89"/>
      <c r="I27" s="44"/>
      <c r="J27" s="89"/>
      <c r="K27" s="44"/>
      <c r="L27" s="44"/>
    </row>
    <row r="28" spans="1:12">
      <c r="A28" s="62"/>
      <c r="B28" s="66"/>
      <c r="C28" s="19"/>
      <c r="D28" s="19"/>
      <c r="E28" s="44"/>
      <c r="F28" s="44"/>
      <c r="G28" s="44"/>
      <c r="H28" s="89"/>
      <c r="I28" s="44"/>
      <c r="J28" s="89"/>
      <c r="K28" s="44"/>
      <c r="L28" s="44"/>
    </row>
    <row r="29" spans="1:12">
      <c r="A29" s="62">
        <v>15</v>
      </c>
      <c r="B29" s="66" t="s">
        <v>34</v>
      </c>
      <c r="C29" s="19"/>
      <c r="D29" s="19"/>
      <c r="E29" s="44">
        <v>29000000</v>
      </c>
      <c r="F29" s="44">
        <v>43931000</v>
      </c>
      <c r="G29" s="44"/>
      <c r="H29" s="89">
        <v>52948700</v>
      </c>
      <c r="I29" s="44"/>
      <c r="J29" s="89">
        <v>62376000</v>
      </c>
      <c r="K29" s="44">
        <v>75183200</v>
      </c>
      <c r="L29" s="44">
        <v>81520400</v>
      </c>
    </row>
    <row r="30" spans="1:12">
      <c r="A30" s="85">
        <v>16</v>
      </c>
      <c r="B30" s="86" t="s">
        <v>33</v>
      </c>
      <c r="C30" s="87"/>
      <c r="D30" s="87"/>
      <c r="E30" s="87"/>
      <c r="F30" s="88">
        <v>1748500</v>
      </c>
      <c r="G30" s="44"/>
      <c r="H30" s="89"/>
      <c r="I30" s="44"/>
      <c r="J30" s="89"/>
      <c r="K30" s="44"/>
      <c r="L30" s="44"/>
    </row>
    <row r="31" spans="1:12">
      <c r="A31" s="62">
        <v>17</v>
      </c>
      <c r="B31" s="66" t="s">
        <v>20</v>
      </c>
      <c r="C31" s="19"/>
      <c r="D31" s="19"/>
      <c r="E31" s="44">
        <v>7765900</v>
      </c>
      <c r="F31" s="44">
        <v>8000000</v>
      </c>
      <c r="G31" s="44"/>
      <c r="H31" s="89">
        <v>8000000</v>
      </c>
      <c r="I31" s="44"/>
      <c r="J31" s="89">
        <v>8300000</v>
      </c>
      <c r="K31" s="44">
        <v>8500000</v>
      </c>
      <c r="L31" s="44">
        <v>8500000</v>
      </c>
    </row>
    <row r="32" spans="1:12">
      <c r="A32" s="62">
        <v>18</v>
      </c>
      <c r="B32" s="66" t="s">
        <v>36</v>
      </c>
      <c r="C32" s="19"/>
      <c r="D32" s="19"/>
      <c r="E32" s="44">
        <v>-14678400</v>
      </c>
      <c r="F32" s="44">
        <v>-15403400</v>
      </c>
      <c r="G32" s="44"/>
      <c r="H32" s="89">
        <v>-14878000</v>
      </c>
      <c r="I32" s="44"/>
      <c r="J32" s="89">
        <v>-15378000</v>
      </c>
      <c r="K32" s="44">
        <v>-15678000</v>
      </c>
      <c r="L32" s="44">
        <v>-16478000</v>
      </c>
    </row>
    <row r="33" spans="1:12">
      <c r="A33" s="62">
        <v>19</v>
      </c>
      <c r="B33" s="66" t="s">
        <v>21</v>
      </c>
      <c r="C33" s="19"/>
      <c r="D33" s="19"/>
      <c r="E33" s="44">
        <v>-18839000</v>
      </c>
      <c r="F33" s="44">
        <v>-18500000</v>
      </c>
      <c r="G33" s="44"/>
      <c r="H33" s="89">
        <v>-16000000</v>
      </c>
      <c r="I33" s="44"/>
      <c r="J33" s="89">
        <v>-15700000</v>
      </c>
      <c r="K33" s="44">
        <v>-15600000</v>
      </c>
      <c r="L33" s="44">
        <v>-15800000</v>
      </c>
    </row>
    <row r="34" spans="1:12" ht="30">
      <c r="A34" s="69">
        <v>20</v>
      </c>
      <c r="B34" s="78" t="s">
        <v>28</v>
      </c>
      <c r="C34" s="79"/>
      <c r="D34" s="79"/>
      <c r="E34" s="80">
        <f>SUM(E29:E33)</f>
        <v>3248500</v>
      </c>
      <c r="F34" s="80">
        <f>SUM(F29:F33)</f>
        <v>19776100</v>
      </c>
      <c r="G34" s="80"/>
      <c r="H34" s="91">
        <f>SUM(H29:H33)</f>
        <v>30070700</v>
      </c>
      <c r="I34" s="80"/>
      <c r="J34" s="91">
        <f t="shared" ref="J34:L34" si="2">SUM(J29:J33)</f>
        <v>39598000</v>
      </c>
      <c r="K34" s="80">
        <f t="shared" si="2"/>
        <v>52405200</v>
      </c>
      <c r="L34" s="80">
        <f t="shared" si="2"/>
        <v>57742400</v>
      </c>
    </row>
    <row r="35" spans="1:12">
      <c r="A35" s="62"/>
      <c r="B35" s="66"/>
      <c r="C35" s="19"/>
      <c r="D35" s="19"/>
      <c r="E35" s="44"/>
      <c r="F35" s="44"/>
      <c r="G35" s="44"/>
      <c r="H35" s="89"/>
      <c r="I35" s="44"/>
      <c r="J35" s="89"/>
      <c r="K35" s="44"/>
      <c r="L35" s="44"/>
    </row>
    <row r="36" spans="1:12" ht="30">
      <c r="A36" s="69">
        <v>21</v>
      </c>
      <c r="B36" s="68" t="s">
        <v>22</v>
      </c>
      <c r="C36" s="18"/>
      <c r="D36" s="18"/>
      <c r="E36" s="43">
        <f>E20+E26+E34</f>
        <v>6945018</v>
      </c>
      <c r="F36" s="43">
        <f>F20+F26+F34</f>
        <v>0</v>
      </c>
      <c r="G36" s="43"/>
      <c r="H36" s="92">
        <f>H20+H26+H34</f>
        <v>0</v>
      </c>
      <c r="I36" s="43"/>
      <c r="J36" s="92">
        <f t="shared" ref="J36:L36" si="3">J20+J26+J34</f>
        <v>0</v>
      </c>
      <c r="K36" s="43">
        <f t="shared" si="3"/>
        <v>0</v>
      </c>
      <c r="L36" s="43">
        <f t="shared" si="3"/>
        <v>0</v>
      </c>
    </row>
    <row r="37" spans="1:12" ht="15.75">
      <c r="A37" s="69">
        <v>22</v>
      </c>
      <c r="B37" s="68" t="s">
        <v>23</v>
      </c>
      <c r="C37" s="18"/>
      <c r="D37" s="18"/>
      <c r="E37" s="43">
        <v>19805000</v>
      </c>
      <c r="F37" s="43">
        <f>E38</f>
        <v>26750018</v>
      </c>
      <c r="G37" s="43"/>
      <c r="H37" s="92">
        <f>F38</f>
        <v>26750018</v>
      </c>
      <c r="I37" s="43"/>
      <c r="J37" s="92">
        <f>H38</f>
        <v>26750018</v>
      </c>
      <c r="K37" s="43">
        <f>J38</f>
        <v>26750018</v>
      </c>
      <c r="L37" s="43">
        <f>K38</f>
        <v>26750018</v>
      </c>
    </row>
    <row r="38" spans="1:12" ht="15.75">
      <c r="A38" s="71">
        <v>23</v>
      </c>
      <c r="B38" s="72" t="s">
        <v>24</v>
      </c>
      <c r="C38" s="73"/>
      <c r="D38" s="73"/>
      <c r="E38" s="74">
        <f>E36+E37</f>
        <v>26750018</v>
      </c>
      <c r="F38" s="74">
        <f>F36+F37</f>
        <v>26750018</v>
      </c>
      <c r="G38" s="74"/>
      <c r="H38" s="93">
        <f>H36+H37</f>
        <v>26750018</v>
      </c>
      <c r="I38" s="74"/>
      <c r="J38" s="93">
        <f t="shared" ref="J38:L38" si="4">J36+J37</f>
        <v>26750018</v>
      </c>
      <c r="K38" s="74">
        <f t="shared" si="4"/>
        <v>26750018</v>
      </c>
      <c r="L38" s="74">
        <f t="shared" si="4"/>
        <v>26750018</v>
      </c>
    </row>
    <row r="39" spans="1:12" ht="31.9" customHeight="1">
      <c r="A39" s="75"/>
      <c r="B39" s="76" t="s">
        <v>25</v>
      </c>
      <c r="C39" s="20"/>
      <c r="D39" s="20"/>
      <c r="E39" s="70"/>
      <c r="F39" s="70"/>
      <c r="G39" s="70"/>
      <c r="H39" s="94"/>
      <c r="I39" s="70"/>
      <c r="J39" s="94"/>
      <c r="K39" s="70"/>
      <c r="L39" s="70"/>
    </row>
    <row r="40" spans="1:12" ht="15" customHeight="1"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" customHeight="1">
      <c r="B41" s="84" t="s">
        <v>32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5" customHeight="1">
      <c r="B42" s="17" t="s">
        <v>35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2" customFormat="1" ht="1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2" customFormat="1" ht="1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2" customFormat="1" ht="15" customHeight="1">
      <c r="B47" s="7" t="s">
        <v>2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>
      <c r="B48" s="1" t="s">
        <v>2</v>
      </c>
      <c r="H48" s="8" t="s">
        <v>2</v>
      </c>
      <c r="I48" s="8"/>
      <c r="J48" s="8"/>
      <c r="K48" s="8"/>
      <c r="L48" s="8" t="s">
        <v>2</v>
      </c>
    </row>
    <row r="49" spans="2:12" s="2" customFormat="1" ht="15" customHeight="1">
      <c r="B49" s="1" t="s">
        <v>2</v>
      </c>
      <c r="C49" s="1"/>
      <c r="D49" s="1"/>
      <c r="E49" s="1"/>
      <c r="F49" s="1"/>
      <c r="G49" s="1"/>
      <c r="H49" s="1" t="s">
        <v>2</v>
      </c>
      <c r="I49" s="1"/>
      <c r="J49" s="1"/>
      <c r="K49" s="1"/>
      <c r="L49" s="8" t="s">
        <v>2</v>
      </c>
    </row>
    <row r="50" spans="2:12" ht="15" customHeight="1">
      <c r="B50" s="1" t="s">
        <v>2</v>
      </c>
      <c r="L50" s="1" t="s">
        <v>2</v>
      </c>
    </row>
    <row r="51" spans="2:12" ht="15" customHeight="1">
      <c r="B51" s="1" t="s">
        <v>2</v>
      </c>
      <c r="L51" s="1" t="s">
        <v>2</v>
      </c>
    </row>
    <row r="52" spans="2:12" s="3" customFormat="1" ht="15" customHeight="1">
      <c r="B52" s="7" t="s">
        <v>2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s="3" customFormat="1" ht="15" customHeight="1">
      <c r="B53" s="7"/>
      <c r="C53" s="10"/>
      <c r="D53" s="10"/>
      <c r="E53" s="10"/>
      <c r="F53" s="10"/>
      <c r="G53" s="10"/>
      <c r="H53" s="10" t="s">
        <v>2</v>
      </c>
      <c r="I53" s="10"/>
      <c r="J53" s="10"/>
      <c r="K53" s="10"/>
      <c r="L53" s="10" t="s">
        <v>2</v>
      </c>
    </row>
    <row r="54" spans="2:12" s="3" customFormat="1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s="3" customFormat="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s="3" customFormat="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s="3" customFormat="1" ht="15" customHeight="1">
      <c r="B57" s="9" t="s">
        <v>2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s="3" customFormat="1" ht="15" customHeight="1">
      <c r="B58" s="1" t="s">
        <v>2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s="3" customFormat="1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s="3" customFormat="1" ht="15" customHeight="1">
      <c r="B60" s="9" t="s">
        <v>2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s="3" customFormat="1" ht="15" customHeight="1">
      <c r="B61" s="1" t="s">
        <v>2</v>
      </c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s="3" customFormat="1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s="3" customFormat="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s="3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s="3" customFormat="1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" customHeight="1"/>
    <row r="67" spans="2:12" ht="15" customHeight="1"/>
    <row r="68" spans="2:12" s="4" customFormat="1" ht="33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" customHeight="1"/>
    <row r="70" spans="2:12" ht="15" customHeight="1"/>
    <row r="71" spans="2:12" ht="20.100000000000001" customHeight="1"/>
    <row r="72" spans="2:12" ht="15" customHeight="1"/>
    <row r="73" spans="2:12" ht="15" customHeight="1"/>
    <row r="74" spans="2:12" ht="15" customHeight="1"/>
    <row r="75" spans="2:12" ht="15" customHeight="1"/>
    <row r="76" spans="2:12" ht="15" customHeight="1"/>
    <row r="77" spans="2:12" ht="15" customHeight="1"/>
    <row r="78" spans="2:12" ht="15" customHeight="1"/>
    <row r="79" spans="2:12" ht="15" customHeight="1"/>
    <row r="80" spans="2:12" ht="15" customHeight="1"/>
    <row r="81" spans="2:12" ht="15" customHeight="1"/>
    <row r="83" spans="2:12" s="7" customForma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honeticPr fontId="6" type="noConversion"/>
  <pageMargins left="0.6692913385826772" right="0.78740157480314965" top="0.59055118110236227" bottom="0.59055118110236227" header="0.51181102362204722" footer="0.51181102362204722"/>
  <pageSetup paperSize="9" scale="60" orientation="landscape" r:id="rId1"/>
  <headerFooter alignWithMargins="0">
    <oddHeader>&amp;R&amp;10Anlage 3 zu GRDrs 828/2021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95250</xdr:rowOff>
              </from>
              <to>
                <xdr:col>1</xdr:col>
                <xdr:colOff>828675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</vt:lpstr>
      <vt:lpstr>Einnahmen!Druckbereich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Bieck, Christiane</cp:lastModifiedBy>
  <cp:lastPrinted>2021-09-07T09:05:50Z</cp:lastPrinted>
  <dcterms:created xsi:type="dcterms:W3CDTF">2003-08-06T10:17:27Z</dcterms:created>
  <dcterms:modified xsi:type="dcterms:W3CDTF">2021-09-07T09:05:56Z</dcterms:modified>
</cp:coreProperties>
</file>