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u32a014</author>
  </authors>
  <commentList>
    <comment ref="H10" authorId="0">
      <text>
        <r>
          <rPr>
            <sz val="8"/>
            <rFont val="Tahoma"/>
            <family val="0"/>
          </rPr>
          <t>ab 3. Quartal 2013</t>
        </r>
      </text>
    </comment>
    <comment ref="G19" authorId="0">
      <text>
        <r>
          <rPr>
            <sz val="8"/>
            <rFont val="Tahoma"/>
            <family val="0"/>
          </rPr>
          <t xml:space="preserve">Annahme: eingestellt ab April 2012
</t>
        </r>
      </text>
    </comment>
    <comment ref="G20" authorId="0">
      <text>
        <r>
          <rPr>
            <sz val="8"/>
            <rFont val="Tahoma"/>
            <family val="2"/>
          </rPr>
          <t>Annahme: eingestellt ab April 2012</t>
        </r>
      </text>
    </comment>
    <comment ref="G30" authorId="0">
      <text>
        <r>
          <rPr>
            <sz val="8"/>
            <rFont val="Tahoma"/>
            <family val="0"/>
          </rPr>
          <t>Annahme: eingestellt ab Juli 2012</t>
        </r>
      </text>
    </comment>
    <comment ref="G31" authorId="0">
      <text>
        <r>
          <rPr>
            <sz val="8"/>
            <rFont val="Tahoma"/>
            <family val="0"/>
          </rPr>
          <t>Annahme: eingestellt ab Juli 2012</t>
        </r>
      </text>
    </comment>
    <comment ref="G37" authorId="0">
      <text>
        <r>
          <rPr>
            <sz val="8"/>
            <rFont val="Tahoma"/>
            <family val="0"/>
          </rPr>
          <t>Annahme: eingestellt ab April 2012</t>
        </r>
      </text>
    </comment>
    <comment ref="G42" authorId="0">
      <text>
        <r>
          <rPr>
            <sz val="8"/>
            <rFont val="Tahoma"/>
            <family val="0"/>
          </rPr>
          <t>Annahme: eingestellt ab April 2012</t>
        </r>
      </text>
    </comment>
    <comment ref="G43" authorId="0">
      <text>
        <r>
          <rPr>
            <sz val="8"/>
            <rFont val="Tahoma"/>
            <family val="0"/>
          </rPr>
          <t>Annahme: eingestellt ab April 2012</t>
        </r>
      </text>
    </comment>
    <comment ref="G64" authorId="0">
      <text>
        <r>
          <rPr>
            <sz val="8"/>
            <rFont val="Tahoma"/>
            <family val="0"/>
          </rPr>
          <t>Erstausstattung
2012: 2 x Dienstkleidung
2013: 9 x Dienstkleidung</t>
        </r>
      </text>
    </comment>
    <comment ref="H65" authorId="0">
      <text>
        <r>
          <rPr>
            <sz val="8"/>
            <rFont val="Tahoma"/>
            <family val="0"/>
          </rPr>
          <t>Ersatz laufend
2013: 2 x
2014 ff: 11 x</t>
        </r>
      </text>
    </comment>
    <comment ref="I76" authorId="0">
      <text>
        <r>
          <rPr>
            <sz val="8"/>
            <rFont val="Tahoma"/>
            <family val="0"/>
          </rPr>
          <t xml:space="preserve">Überschussbetrag ab 2014 weicht ab vom Text der Vorlage "Jährlicher Überschuss von 410.600 Euro"
</t>
        </r>
        <r>
          <rPr>
            <u val="single"/>
            <sz val="8"/>
            <rFont val="Tahoma"/>
            <family val="2"/>
          </rPr>
          <t>Gründe:</t>
        </r>
        <r>
          <rPr>
            <sz val="8"/>
            <rFont val="Tahoma"/>
            <family val="0"/>
          </rPr>
          <t xml:space="preserve"> 
Erstausstattung Dienstkleidung ist herauszurechnen (-22.500), bereits 2012/2013. 
2 x zusätzliche laufende Dienstkleidung (2 x MA Ca Str./dort nicht enthalten: +900)
2 x Hebung (DL / IuK) ist herauszurechnen (-16.200)</t>
        </r>
      </text>
    </comment>
    <comment ref="H50" authorId="0">
      <text>
        <r>
          <rPr>
            <sz val="8"/>
            <rFont val="Tahoma"/>
            <family val="0"/>
          </rPr>
          <t>Annahme: eingestellt ab Oktober 2012</t>
        </r>
      </text>
    </comment>
    <comment ref="H51" authorId="0">
      <text>
        <r>
          <rPr>
            <sz val="8"/>
            <rFont val="Tahoma"/>
            <family val="0"/>
          </rPr>
          <t>Annahme: eingestellt ab Juli 2012</t>
        </r>
      </text>
    </comment>
  </commentList>
</comments>
</file>

<file path=xl/sharedStrings.xml><?xml version="1.0" encoding="utf-8"?>
<sst xmlns="http://schemas.openxmlformats.org/spreadsheetml/2006/main" count="85" uniqueCount="55">
  <si>
    <t>Verkehrsüberwachung</t>
  </si>
  <si>
    <t>EG 8</t>
  </si>
  <si>
    <t>stationäre GÜ</t>
  </si>
  <si>
    <t>mobile GÜ</t>
  </si>
  <si>
    <t>GZ</t>
  </si>
  <si>
    <t>Bußgeldstelle</t>
  </si>
  <si>
    <t>A 8</t>
  </si>
  <si>
    <t>A 10</t>
  </si>
  <si>
    <t>Scanner</t>
  </si>
  <si>
    <t>EG 5</t>
  </si>
  <si>
    <t>SGL</t>
  </si>
  <si>
    <t>A 12</t>
  </si>
  <si>
    <t>A 11</t>
  </si>
  <si>
    <t>Fortbildung</t>
  </si>
  <si>
    <t>Überstunden</t>
  </si>
  <si>
    <t>Summe</t>
  </si>
  <si>
    <t>kalkulatorische Kosten aus Investitionskosten</t>
  </si>
  <si>
    <t>Abschreibung auf 7 Jahre</t>
  </si>
  <si>
    <t xml:space="preserve">Technische Betreuung der </t>
  </si>
  <si>
    <t>Geschwindigkeitsüberwachungsanlagen</t>
  </si>
  <si>
    <t>SB Personal/Organisation</t>
  </si>
  <si>
    <t>SB IuK</t>
  </si>
  <si>
    <t>Anzahl</t>
  </si>
  <si>
    <t>Wert</t>
  </si>
  <si>
    <t>Sonstige Sachkosten</t>
  </si>
  <si>
    <t>Sonstige Personalkosten</t>
  </si>
  <si>
    <t>Wartung, Bilddatenspeicherung, Eichkosten, Reparaturen etc.</t>
  </si>
  <si>
    <t>Personal / Organisation / IuK bei 32-1</t>
  </si>
  <si>
    <t>folgende Planstellen zu schaffen bzw. Haushaltsmittel bereit zu stellen</t>
  </si>
  <si>
    <t>Einzelwerte*</t>
  </si>
  <si>
    <t>* Rundschreiben Kosten eines Arbeitsplatzes (03/2010), Anlagen 2.1 und 2.2</t>
  </si>
  <si>
    <t>Zwischensumme</t>
  </si>
  <si>
    <t>Stellenschaffungen</t>
  </si>
  <si>
    <t>Betreuung der Anlagen **</t>
  </si>
  <si>
    <t>Stufe 1 Cannstatter Straße</t>
  </si>
  <si>
    <t>Stufe 2 Weiterer Ausbau</t>
  </si>
  <si>
    <t>Beitreibung Stadtkämmerei</t>
  </si>
  <si>
    <t>SB</t>
  </si>
  <si>
    <t>GESAMTSUMME SCHAFFUNGEN</t>
  </si>
  <si>
    <t>11 x Dienstkleidung Erstausstattung</t>
  </si>
  <si>
    <t>11 x Dienstkleidung laufend</t>
  </si>
  <si>
    <t>Jährliche Einnahmen</t>
  </si>
  <si>
    <t>2014 ff</t>
  </si>
  <si>
    <t>SUMME</t>
  </si>
  <si>
    <t>Einnahmen / laufende Kosten / Stellenschaffungen</t>
  </si>
  <si>
    <t>GESAMTKOSTEN</t>
  </si>
  <si>
    <t>Jährliche Kosten</t>
  </si>
  <si>
    <t>SALDO Kosten / Einnahmen</t>
  </si>
  <si>
    <t>** Bei Beschluss der GRDrs 178/2011 und der GRDrs 1103/2011 reduziert sich der Gesamtbedarf auf insgesamt 1,0 x EG 8</t>
  </si>
  <si>
    <t>Gesamtkosten zum Haushaltsplan 2012/2013/2014</t>
  </si>
  <si>
    <t>Zur Einführung und zum Betrieb der Geschwindigkeitsanlagen sind im Haushaltsplan 2012/2013 und 2014ff</t>
  </si>
  <si>
    <t>5,5 % Kapitalverzinsung aus 1,195 Mio</t>
  </si>
  <si>
    <t>Basis: GRDrs 178/2011 und 1103/2011</t>
  </si>
  <si>
    <t>Anlage 1 zu GRDrs 1329/2011</t>
  </si>
  <si>
    <t>Bereits zum Haushalt 2010/2011 beschlossen (Stellenschaffungen)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</si>
</sst>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_ ;[Red]\-#,##0\ 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u val="single"/>
      <sz val="8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3" borderId="2" xfId="0" applyNumberFormat="1" applyFont="1" applyFill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3" fontId="2" fillId="3" borderId="3" xfId="0" applyNumberFormat="1" applyFont="1" applyFill="1" applyBorder="1" applyAlignment="1">
      <alignment/>
    </xf>
    <xf numFmtId="3" fontId="2" fillId="3" borderId="2" xfId="0" applyNumberFormat="1" applyFont="1" applyFill="1" applyBorder="1" applyAlignment="1">
      <alignment/>
    </xf>
    <xf numFmtId="165" fontId="0" fillId="3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3" fontId="2" fillId="2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165" fontId="2" fillId="5" borderId="1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/>
    </xf>
    <xf numFmtId="0" fontId="2" fillId="5" borderId="3" xfId="0" applyFont="1" applyFill="1" applyBorder="1" applyAlignment="1">
      <alignment/>
    </xf>
    <xf numFmtId="166" fontId="2" fillId="5" borderId="2" xfId="0" applyNumberFormat="1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165" fontId="0" fillId="6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/>
    </xf>
    <xf numFmtId="0" fontId="0" fillId="6" borderId="3" xfId="0" applyFont="1" applyFill="1" applyBorder="1" applyAlignment="1">
      <alignment/>
    </xf>
    <xf numFmtId="3" fontId="0" fillId="6" borderId="2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2" fillId="0" borderId="0" xfId="0" applyFont="1" applyAlignment="1">
      <alignment horizontal="right"/>
    </xf>
    <xf numFmtId="3" fontId="0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43">
      <selection activeCell="K69" sqref="K69"/>
    </sheetView>
  </sheetViews>
  <sheetFormatPr defaultColWidth="11.421875" defaultRowHeight="12.75"/>
  <cols>
    <col min="1" max="1" width="31.28125" style="6" customWidth="1"/>
    <col min="2" max="2" width="11.421875" style="64" customWidth="1"/>
    <col min="3" max="3" width="11.421875" style="6" customWidth="1"/>
    <col min="4" max="5" width="11.421875" style="7" customWidth="1"/>
    <col min="6" max="16384" width="11.421875" style="6" customWidth="1"/>
  </cols>
  <sheetData>
    <row r="1" ht="12.75">
      <c r="I1" s="78" t="s">
        <v>53</v>
      </c>
    </row>
    <row r="2" spans="1:9" s="1" customFormat="1" ht="12.75">
      <c r="A2" s="78"/>
      <c r="B2" s="60"/>
      <c r="D2" s="2"/>
      <c r="E2" s="2"/>
      <c r="I2" s="78"/>
    </row>
    <row r="3" spans="1:5" s="1" customFormat="1" ht="12.75">
      <c r="A3" s="12" t="s">
        <v>44</v>
      </c>
      <c r="B3" s="60"/>
      <c r="D3" s="2"/>
      <c r="E3" s="2"/>
    </row>
    <row r="4" ht="12.75"/>
    <row r="5" spans="1:5" s="1" customFormat="1" ht="12.75">
      <c r="A5" s="1" t="s">
        <v>50</v>
      </c>
      <c r="B5" s="60"/>
      <c r="D5" s="2"/>
      <c r="E5" s="2"/>
    </row>
    <row r="6" spans="1:5" s="1" customFormat="1" ht="12.75">
      <c r="A6" s="1" t="s">
        <v>28</v>
      </c>
      <c r="B6" s="60"/>
      <c r="D6" s="2"/>
      <c r="E6" s="2"/>
    </row>
    <row r="7" spans="1:9" s="1" customFormat="1" ht="12.75">
      <c r="A7" s="1" t="s">
        <v>52</v>
      </c>
      <c r="B7" s="60"/>
      <c r="D7" s="2"/>
      <c r="E7" s="2"/>
      <c r="F7" s="77"/>
      <c r="G7" s="49">
        <v>2012</v>
      </c>
      <c r="H7" s="50">
        <v>2013</v>
      </c>
      <c r="I7" s="50" t="s">
        <v>42</v>
      </c>
    </row>
    <row r="8" spans="1:9" s="1" customFormat="1" ht="12.75">
      <c r="A8" s="28" t="s">
        <v>41</v>
      </c>
      <c r="B8" s="57"/>
      <c r="C8" s="32"/>
      <c r="D8" s="33"/>
      <c r="E8" s="30"/>
      <c r="F8" s="40"/>
      <c r="G8" s="49"/>
      <c r="H8" s="50"/>
      <c r="I8" s="50"/>
    </row>
    <row r="9" spans="1:9" s="1" customFormat="1" ht="12.75">
      <c r="A9" s="3" t="s">
        <v>34</v>
      </c>
      <c r="B9" s="61"/>
      <c r="C9" s="26"/>
      <c r="D9" s="27"/>
      <c r="E9" s="27"/>
      <c r="F9" s="41"/>
      <c r="G9" s="35">
        <v>1500000</v>
      </c>
      <c r="H9" s="34">
        <v>1500000</v>
      </c>
      <c r="I9" s="34">
        <v>1500000</v>
      </c>
    </row>
    <row r="10" spans="1:9" s="1" customFormat="1" ht="12.75">
      <c r="A10" s="20" t="s">
        <v>35</v>
      </c>
      <c r="B10" s="61"/>
      <c r="C10" s="26"/>
      <c r="D10" s="27"/>
      <c r="E10" s="27"/>
      <c r="F10" s="41"/>
      <c r="G10" s="36">
        <v>0</v>
      </c>
      <c r="H10" s="27">
        <v>1100000</v>
      </c>
      <c r="I10" s="34">
        <v>2200000</v>
      </c>
    </row>
    <row r="11" spans="1:9" s="12" customFormat="1" ht="12.75">
      <c r="A11" s="28" t="s">
        <v>43</v>
      </c>
      <c r="B11" s="63"/>
      <c r="C11" s="28"/>
      <c r="D11" s="54"/>
      <c r="E11" s="54"/>
      <c r="F11" s="71"/>
      <c r="G11" s="56">
        <f>SUM(G9:G10)</f>
        <v>1500000</v>
      </c>
      <c r="H11" s="54">
        <f>SUM(H9:H10)</f>
        <v>2600000</v>
      </c>
      <c r="I11" s="54">
        <f>SUM(I9:I10)</f>
        <v>3700000</v>
      </c>
    </row>
    <row r="12" spans="1:9" s="1" customFormat="1" ht="6.75" customHeight="1">
      <c r="A12" s="72"/>
      <c r="B12" s="73"/>
      <c r="C12" s="72"/>
      <c r="D12" s="74"/>
      <c r="E12" s="74"/>
      <c r="F12" s="75"/>
      <c r="G12" s="76"/>
      <c r="H12" s="74"/>
      <c r="I12" s="74"/>
    </row>
    <row r="13" spans="1:9" s="1" customFormat="1" ht="12.75">
      <c r="A13" s="28" t="s">
        <v>46</v>
      </c>
      <c r="B13" s="57"/>
      <c r="C13" s="29"/>
      <c r="D13" s="30"/>
      <c r="E13" s="30"/>
      <c r="F13" s="40"/>
      <c r="G13" s="37"/>
      <c r="H13" s="30"/>
      <c r="I13" s="30"/>
    </row>
    <row r="14" spans="1:9" s="11" customFormat="1" ht="12.75">
      <c r="A14" s="31"/>
      <c r="B14" s="58" t="s">
        <v>22</v>
      </c>
      <c r="C14" s="9" t="s">
        <v>23</v>
      </c>
      <c r="D14" s="10" t="s">
        <v>29</v>
      </c>
      <c r="E14" s="10" t="s">
        <v>15</v>
      </c>
      <c r="F14" s="42" t="s">
        <v>15</v>
      </c>
      <c r="G14" s="38"/>
      <c r="H14" s="10"/>
      <c r="I14" s="10"/>
    </row>
    <row r="15" spans="1:9" s="11" customFormat="1" ht="12.75">
      <c r="A15" s="13" t="s">
        <v>32</v>
      </c>
      <c r="B15" s="59"/>
      <c r="C15" s="18"/>
      <c r="D15" s="21"/>
      <c r="E15" s="21"/>
      <c r="F15" s="43"/>
      <c r="G15" s="51"/>
      <c r="H15" s="21"/>
      <c r="I15" s="21"/>
    </row>
    <row r="16" spans="1:9" s="11" customFormat="1" ht="12.75">
      <c r="A16" s="8"/>
      <c r="B16" s="58"/>
      <c r="C16" s="9"/>
      <c r="D16" s="10"/>
      <c r="E16" s="10"/>
      <c r="F16" s="42"/>
      <c r="G16" s="38"/>
      <c r="H16" s="10"/>
      <c r="I16" s="10"/>
    </row>
    <row r="17" spans="1:9" ht="12.75">
      <c r="A17" s="14" t="s">
        <v>0</v>
      </c>
      <c r="B17" s="58"/>
      <c r="C17" s="4"/>
      <c r="D17" s="5"/>
      <c r="E17" s="5"/>
      <c r="F17" s="44"/>
      <c r="G17" s="39"/>
      <c r="H17" s="5"/>
      <c r="I17" s="5"/>
    </row>
    <row r="18" spans="1:9" ht="12.75">
      <c r="A18" s="3" t="s">
        <v>34</v>
      </c>
      <c r="B18" s="58"/>
      <c r="C18" s="4"/>
      <c r="D18" s="5"/>
      <c r="E18" s="5"/>
      <c r="F18" s="44"/>
      <c r="G18" s="39"/>
      <c r="H18" s="5"/>
      <c r="I18" s="5"/>
    </row>
    <row r="19" spans="1:9" ht="12.75">
      <c r="A19" s="19" t="s">
        <v>2</v>
      </c>
      <c r="B19" s="58">
        <v>2</v>
      </c>
      <c r="C19" s="4" t="s">
        <v>1</v>
      </c>
      <c r="D19" s="5">
        <v>53900</v>
      </c>
      <c r="E19" s="5">
        <f>B19*D19</f>
        <v>107800</v>
      </c>
      <c r="F19" s="44"/>
      <c r="G19" s="39">
        <v>80850</v>
      </c>
      <c r="H19" s="39">
        <f>E19</f>
        <v>107800</v>
      </c>
      <c r="I19" s="39">
        <f>H19</f>
        <v>107800</v>
      </c>
    </row>
    <row r="20" spans="1:9" ht="12.75">
      <c r="A20" s="19" t="s">
        <v>33</v>
      </c>
      <c r="B20" s="58">
        <v>0.5</v>
      </c>
      <c r="C20" s="4" t="s">
        <v>1</v>
      </c>
      <c r="D20" s="5">
        <v>53900</v>
      </c>
      <c r="E20" s="5">
        <f>B20*D20</f>
        <v>26950</v>
      </c>
      <c r="F20" s="44"/>
      <c r="G20" s="39">
        <v>20213</v>
      </c>
      <c r="H20" s="39">
        <f>E20</f>
        <v>26950</v>
      </c>
      <c r="I20" s="39">
        <f>H20</f>
        <v>26950</v>
      </c>
    </row>
    <row r="21" spans="1:9" ht="12.75">
      <c r="A21" s="20" t="s">
        <v>35</v>
      </c>
      <c r="B21" s="58"/>
      <c r="C21" s="4"/>
      <c r="D21" s="5"/>
      <c r="E21" s="5"/>
      <c r="F21" s="44"/>
      <c r="G21" s="39"/>
      <c r="H21" s="5"/>
      <c r="I21" s="5"/>
    </row>
    <row r="22" spans="1:9" ht="12.75">
      <c r="A22" s="4" t="s">
        <v>2</v>
      </c>
      <c r="B22" s="58">
        <v>4</v>
      </c>
      <c r="C22" s="4" t="s">
        <v>1</v>
      </c>
      <c r="D22" s="5">
        <v>53900</v>
      </c>
      <c r="E22" s="5">
        <v>215600</v>
      </c>
      <c r="F22" s="44"/>
      <c r="G22" s="52"/>
      <c r="H22" s="5">
        <f>E22</f>
        <v>215600</v>
      </c>
      <c r="I22" s="5">
        <f>H22</f>
        <v>215600</v>
      </c>
    </row>
    <row r="23" spans="1:9" ht="12.75">
      <c r="A23" s="4" t="s">
        <v>3</v>
      </c>
      <c r="B23" s="58">
        <v>4</v>
      </c>
      <c r="C23" s="4" t="s">
        <v>1</v>
      </c>
      <c r="D23" s="5">
        <v>53900</v>
      </c>
      <c r="E23" s="5">
        <v>215600</v>
      </c>
      <c r="F23" s="44"/>
      <c r="G23" s="52"/>
      <c r="H23" s="5">
        <f>E23</f>
        <v>215600</v>
      </c>
      <c r="I23" s="5">
        <f>H23</f>
        <v>215600</v>
      </c>
    </row>
    <row r="24" spans="1:9" ht="12.75">
      <c r="A24" s="4" t="s">
        <v>33</v>
      </c>
      <c r="B24" s="58">
        <v>0.5</v>
      </c>
      <c r="C24" s="4" t="s">
        <v>1</v>
      </c>
      <c r="D24" s="5">
        <v>53900</v>
      </c>
      <c r="E24" s="5">
        <f>B24*D24</f>
        <v>26950</v>
      </c>
      <c r="F24" s="44"/>
      <c r="G24" s="39">
        <f>E24</f>
        <v>26950</v>
      </c>
      <c r="H24" s="5">
        <f>G24</f>
        <v>26950</v>
      </c>
      <c r="I24" s="5">
        <f>H24</f>
        <v>26950</v>
      </c>
    </row>
    <row r="25" spans="1:9" ht="12.75">
      <c r="A25" s="4" t="s">
        <v>4</v>
      </c>
      <c r="B25" s="58">
        <v>1</v>
      </c>
      <c r="C25" s="4" t="s">
        <v>9</v>
      </c>
      <c r="D25" s="5">
        <v>46800</v>
      </c>
      <c r="E25" s="5">
        <v>46800</v>
      </c>
      <c r="F25" s="44"/>
      <c r="G25" s="39">
        <f>E25</f>
        <v>46800</v>
      </c>
      <c r="H25" s="5">
        <f>G25</f>
        <v>46800</v>
      </c>
      <c r="I25" s="5">
        <f>H25</f>
        <v>46800</v>
      </c>
    </row>
    <row r="26" spans="1:9" ht="12.75">
      <c r="A26" s="25" t="s">
        <v>31</v>
      </c>
      <c r="B26" s="62">
        <v>12</v>
      </c>
      <c r="C26" s="4"/>
      <c r="D26" s="5"/>
      <c r="E26" s="5"/>
      <c r="F26" s="46">
        <f>SUM(E19:E25)</f>
        <v>639700</v>
      </c>
      <c r="G26" s="39"/>
      <c r="H26" s="5"/>
      <c r="I26" s="5"/>
    </row>
    <row r="27" spans="1:9" ht="12.75">
      <c r="A27" s="4"/>
      <c r="B27" s="58"/>
      <c r="C27" s="4"/>
      <c r="D27" s="5"/>
      <c r="E27" s="5"/>
      <c r="F27" s="45"/>
      <c r="G27" s="39"/>
      <c r="H27" s="5"/>
      <c r="I27" s="5"/>
    </row>
    <row r="28" spans="1:9" ht="12.75">
      <c r="A28" s="14" t="s">
        <v>5</v>
      </c>
      <c r="B28" s="58"/>
      <c r="C28" s="4"/>
      <c r="D28" s="5"/>
      <c r="E28" s="5"/>
      <c r="F28" s="44"/>
      <c r="G28" s="39"/>
      <c r="H28" s="5"/>
      <c r="I28" s="5"/>
    </row>
    <row r="29" spans="1:9" ht="12.75">
      <c r="A29" s="3" t="s">
        <v>34</v>
      </c>
      <c r="B29" s="58"/>
      <c r="C29" s="4"/>
      <c r="D29" s="5"/>
      <c r="E29" s="5"/>
      <c r="F29" s="44"/>
      <c r="G29" s="39"/>
      <c r="H29" s="5"/>
      <c r="I29" s="5"/>
    </row>
    <row r="30" spans="1:9" ht="12.75">
      <c r="A30" s="19" t="s">
        <v>2</v>
      </c>
      <c r="B30" s="58">
        <v>1</v>
      </c>
      <c r="C30" s="4" t="s">
        <v>6</v>
      </c>
      <c r="D30" s="5">
        <v>70300</v>
      </c>
      <c r="E30" s="5">
        <v>70300</v>
      </c>
      <c r="F30" s="44"/>
      <c r="G30" s="39">
        <v>35150</v>
      </c>
      <c r="H30" s="5">
        <f>E30</f>
        <v>70300</v>
      </c>
      <c r="I30" s="5">
        <f>H30</f>
        <v>70300</v>
      </c>
    </row>
    <row r="31" spans="1:9" ht="12.75">
      <c r="A31" s="3"/>
      <c r="B31" s="58">
        <v>1</v>
      </c>
      <c r="C31" s="4" t="s">
        <v>7</v>
      </c>
      <c r="D31" s="5">
        <v>80700</v>
      </c>
      <c r="E31" s="5">
        <v>80700</v>
      </c>
      <c r="F31" s="44"/>
      <c r="G31" s="39">
        <v>40350</v>
      </c>
      <c r="H31" s="5">
        <f>E31</f>
        <v>80700</v>
      </c>
      <c r="I31" s="5">
        <f>H31</f>
        <v>80700</v>
      </c>
    </row>
    <row r="32" spans="1:9" ht="12.75">
      <c r="A32" s="20" t="s">
        <v>35</v>
      </c>
      <c r="B32" s="58"/>
      <c r="C32" s="4"/>
      <c r="D32" s="5"/>
      <c r="E32" s="5"/>
      <c r="F32" s="44"/>
      <c r="G32" s="39"/>
      <c r="H32" s="5"/>
      <c r="I32" s="5"/>
    </row>
    <row r="33" spans="1:9" ht="12.75">
      <c r="A33" s="4" t="s">
        <v>2</v>
      </c>
      <c r="B33" s="58">
        <v>5.5</v>
      </c>
      <c r="C33" s="4" t="s">
        <v>6</v>
      </c>
      <c r="D33" s="5">
        <v>70300</v>
      </c>
      <c r="E33" s="5">
        <v>386650</v>
      </c>
      <c r="F33" s="44"/>
      <c r="G33" s="52"/>
      <c r="H33" s="5">
        <f aca="true" t="shared" si="0" ref="H33:H38">E33</f>
        <v>386650</v>
      </c>
      <c r="I33" s="5">
        <f aca="true" t="shared" si="1" ref="I33:I38">H33</f>
        <v>386650</v>
      </c>
    </row>
    <row r="34" spans="1:9" ht="12.75">
      <c r="A34" s="4"/>
      <c r="B34" s="58">
        <v>4</v>
      </c>
      <c r="C34" s="4" t="s">
        <v>7</v>
      </c>
      <c r="D34" s="5">
        <v>80700</v>
      </c>
      <c r="E34" s="5">
        <v>322800</v>
      </c>
      <c r="F34" s="44"/>
      <c r="G34" s="52"/>
      <c r="H34" s="5">
        <f t="shared" si="0"/>
        <v>322800</v>
      </c>
      <c r="I34" s="5">
        <f t="shared" si="1"/>
        <v>322800</v>
      </c>
    </row>
    <row r="35" spans="1:9" ht="12.75">
      <c r="A35" s="4" t="s">
        <v>3</v>
      </c>
      <c r="B35" s="58">
        <v>2</v>
      </c>
      <c r="C35" s="4" t="s">
        <v>6</v>
      </c>
      <c r="D35" s="5">
        <v>70300</v>
      </c>
      <c r="E35" s="5">
        <v>140600</v>
      </c>
      <c r="F35" s="44"/>
      <c r="G35" s="52"/>
      <c r="H35" s="5">
        <f t="shared" si="0"/>
        <v>140600</v>
      </c>
      <c r="I35" s="5">
        <f t="shared" si="1"/>
        <v>140600</v>
      </c>
    </row>
    <row r="36" spans="1:9" ht="12.75">
      <c r="A36" s="4"/>
      <c r="B36" s="58">
        <v>1</v>
      </c>
      <c r="C36" s="4" t="s">
        <v>7</v>
      </c>
      <c r="D36" s="5">
        <v>80700</v>
      </c>
      <c r="E36" s="5">
        <v>80700</v>
      </c>
      <c r="F36" s="44"/>
      <c r="G36" s="52"/>
      <c r="H36" s="5">
        <f t="shared" si="0"/>
        <v>80700</v>
      </c>
      <c r="I36" s="5">
        <f t="shared" si="1"/>
        <v>80700</v>
      </c>
    </row>
    <row r="37" spans="1:9" ht="12.75">
      <c r="A37" s="4" t="s">
        <v>8</v>
      </c>
      <c r="B37" s="58">
        <v>1</v>
      </c>
      <c r="C37" s="4" t="s">
        <v>9</v>
      </c>
      <c r="D37" s="5">
        <v>46800</v>
      </c>
      <c r="E37" s="5">
        <v>46800</v>
      </c>
      <c r="F37" s="44"/>
      <c r="G37" s="39">
        <v>35100</v>
      </c>
      <c r="H37" s="5">
        <f t="shared" si="0"/>
        <v>46800</v>
      </c>
      <c r="I37" s="5">
        <f t="shared" si="1"/>
        <v>46800</v>
      </c>
    </row>
    <row r="38" spans="1:9" ht="12.75">
      <c r="A38" s="4" t="s">
        <v>10</v>
      </c>
      <c r="B38" s="58">
        <v>1</v>
      </c>
      <c r="C38" s="4" t="s">
        <v>11</v>
      </c>
      <c r="D38" s="5">
        <v>99300</v>
      </c>
      <c r="E38" s="5">
        <v>99300</v>
      </c>
      <c r="F38" s="45"/>
      <c r="G38" s="52"/>
      <c r="H38" s="5">
        <f t="shared" si="0"/>
        <v>99300</v>
      </c>
      <c r="I38" s="5">
        <f t="shared" si="1"/>
        <v>99300</v>
      </c>
    </row>
    <row r="39" spans="1:9" ht="12.75">
      <c r="A39" s="25" t="s">
        <v>31</v>
      </c>
      <c r="B39" s="62">
        <v>16.5</v>
      </c>
      <c r="C39" s="4"/>
      <c r="D39" s="5"/>
      <c r="E39" s="5"/>
      <c r="F39" s="46">
        <f>SUM(E30:E38)</f>
        <v>1227850</v>
      </c>
      <c r="G39" s="39"/>
      <c r="H39" s="5"/>
      <c r="I39" s="5"/>
    </row>
    <row r="40" spans="1:9" ht="12.75">
      <c r="A40" s="4"/>
      <c r="B40" s="58"/>
      <c r="C40" s="4"/>
      <c r="D40" s="5"/>
      <c r="E40" s="5"/>
      <c r="F40" s="45"/>
      <c r="G40" s="39"/>
      <c r="H40" s="5"/>
      <c r="I40" s="5"/>
    </row>
    <row r="41" spans="1:9" ht="12.75">
      <c r="A41" s="14" t="s">
        <v>27</v>
      </c>
      <c r="B41" s="58"/>
      <c r="C41" s="4"/>
      <c r="D41" s="5"/>
      <c r="E41" s="5"/>
      <c r="F41" s="44"/>
      <c r="G41" s="39"/>
      <c r="H41" s="5"/>
      <c r="I41" s="5"/>
    </row>
    <row r="42" spans="1:9" ht="12.75">
      <c r="A42" s="4" t="s">
        <v>20</v>
      </c>
      <c r="B42" s="58">
        <v>1</v>
      </c>
      <c r="C42" s="4" t="s">
        <v>12</v>
      </c>
      <c r="D42" s="5">
        <v>88700</v>
      </c>
      <c r="E42" s="5">
        <v>88700</v>
      </c>
      <c r="F42" s="45"/>
      <c r="G42" s="39">
        <v>66525</v>
      </c>
      <c r="H42" s="5">
        <f>E42</f>
        <v>88700</v>
      </c>
      <c r="I42" s="5">
        <f>H42</f>
        <v>88700</v>
      </c>
    </row>
    <row r="43" spans="1:9" ht="12.75">
      <c r="A43" s="4" t="s">
        <v>21</v>
      </c>
      <c r="B43" s="58">
        <v>0.5</v>
      </c>
      <c r="C43" s="4" t="s">
        <v>12</v>
      </c>
      <c r="D43" s="5">
        <v>88700</v>
      </c>
      <c r="E43" s="5">
        <v>44350</v>
      </c>
      <c r="F43" s="45"/>
      <c r="G43" s="39">
        <v>33263</v>
      </c>
      <c r="H43" s="5">
        <f>E43</f>
        <v>44350</v>
      </c>
      <c r="I43" s="5">
        <f>H43</f>
        <v>44350</v>
      </c>
    </row>
    <row r="44" spans="1:9" ht="12.75">
      <c r="A44" s="25" t="s">
        <v>31</v>
      </c>
      <c r="B44" s="62">
        <f>SUM(B42:B43)</f>
        <v>1.5</v>
      </c>
      <c r="C44" s="4"/>
      <c r="D44" s="5"/>
      <c r="E44" s="5"/>
      <c r="F44" s="46">
        <f>SUM(E42:E43)</f>
        <v>133050</v>
      </c>
      <c r="G44" s="39"/>
      <c r="H44" s="5"/>
      <c r="I44" s="5"/>
    </row>
    <row r="45" spans="1:9" ht="12.75">
      <c r="A45" s="4"/>
      <c r="B45" s="58"/>
      <c r="C45" s="4"/>
      <c r="D45" s="5"/>
      <c r="E45" s="5"/>
      <c r="F45" s="45"/>
      <c r="G45" s="39"/>
      <c r="H45" s="5"/>
      <c r="I45" s="5"/>
    </row>
    <row r="46" spans="1:9" ht="12.75">
      <c r="A46" s="22" t="s">
        <v>36</v>
      </c>
      <c r="B46" s="58"/>
      <c r="C46" s="4"/>
      <c r="D46" s="5"/>
      <c r="E46" s="5"/>
      <c r="F46" s="45"/>
      <c r="G46" s="39"/>
      <c r="H46" s="5"/>
      <c r="I46" s="5"/>
    </row>
    <row r="47" spans="1:9" ht="12.75">
      <c r="A47" s="3" t="s">
        <v>34</v>
      </c>
      <c r="B47" s="58"/>
      <c r="C47" s="4"/>
      <c r="D47" s="5"/>
      <c r="E47" s="5"/>
      <c r="F47" s="45"/>
      <c r="G47" s="39"/>
      <c r="H47" s="5"/>
      <c r="I47" s="5"/>
    </row>
    <row r="48" spans="1:9" ht="12.75">
      <c r="A48" s="4" t="s">
        <v>37</v>
      </c>
      <c r="B48" s="58">
        <v>1</v>
      </c>
      <c r="C48" s="4" t="s">
        <v>6</v>
      </c>
      <c r="D48" s="5">
        <v>70300</v>
      </c>
      <c r="E48" s="5">
        <v>70300</v>
      </c>
      <c r="F48" s="45"/>
      <c r="G48" s="52"/>
      <c r="H48" s="5">
        <f>E48</f>
        <v>70300</v>
      </c>
      <c r="I48" s="5">
        <f>H48</f>
        <v>70300</v>
      </c>
    </row>
    <row r="49" spans="1:9" ht="12.75">
      <c r="A49" s="20" t="s">
        <v>35</v>
      </c>
      <c r="B49" s="58"/>
      <c r="C49" s="4"/>
      <c r="D49" s="5"/>
      <c r="E49" s="5"/>
      <c r="F49" s="45"/>
      <c r="G49" s="39"/>
      <c r="H49" s="5"/>
      <c r="I49" s="5"/>
    </row>
    <row r="50" spans="1:9" ht="12.75">
      <c r="A50" s="4" t="s">
        <v>37</v>
      </c>
      <c r="B50" s="58">
        <v>1.5</v>
      </c>
      <c r="C50" s="4" t="s">
        <v>1</v>
      </c>
      <c r="D50" s="5">
        <v>53900</v>
      </c>
      <c r="E50" s="5">
        <f>B50*D50</f>
        <v>80850</v>
      </c>
      <c r="F50" s="45"/>
      <c r="G50" s="52"/>
      <c r="H50" s="79">
        <v>20200</v>
      </c>
      <c r="I50" s="5">
        <f>E50</f>
        <v>80850</v>
      </c>
    </row>
    <row r="51" spans="1:9" ht="12.75">
      <c r="A51" s="4" t="s">
        <v>37</v>
      </c>
      <c r="B51" s="58">
        <v>2</v>
      </c>
      <c r="C51" s="4" t="s">
        <v>6</v>
      </c>
      <c r="D51" s="5">
        <v>70300</v>
      </c>
      <c r="E51" s="5">
        <f>B51*D51</f>
        <v>140600</v>
      </c>
      <c r="F51" s="45"/>
      <c r="G51" s="52"/>
      <c r="H51" s="79">
        <v>70300</v>
      </c>
      <c r="I51" s="5">
        <f>E51</f>
        <v>140600</v>
      </c>
    </row>
    <row r="52" spans="1:9" ht="12.75">
      <c r="A52" s="25" t="s">
        <v>31</v>
      </c>
      <c r="B52" s="62">
        <v>4.5</v>
      </c>
      <c r="C52" s="4"/>
      <c r="D52" s="5"/>
      <c r="E52" s="5"/>
      <c r="F52" s="46">
        <f>SUM(E48:E51)</f>
        <v>291750</v>
      </c>
      <c r="G52" s="39"/>
      <c r="H52" s="5"/>
      <c r="I52" s="5"/>
    </row>
    <row r="53" spans="1:9" ht="12.75">
      <c r="A53" s="4"/>
      <c r="B53" s="58"/>
      <c r="C53" s="4"/>
      <c r="D53" s="5"/>
      <c r="E53" s="5"/>
      <c r="F53" s="45"/>
      <c r="G53" s="39"/>
      <c r="H53" s="5"/>
      <c r="I53" s="5"/>
    </row>
    <row r="54" spans="1:9" ht="12.75">
      <c r="A54" s="25" t="s">
        <v>38</v>
      </c>
      <c r="B54" s="62">
        <v>34.5</v>
      </c>
      <c r="C54" s="4"/>
      <c r="D54" s="5"/>
      <c r="E54" s="5"/>
      <c r="F54" s="45"/>
      <c r="G54" s="39"/>
      <c r="H54" s="5"/>
      <c r="I54" s="5"/>
    </row>
    <row r="55" spans="1:9" ht="12.75">
      <c r="A55" s="4"/>
      <c r="B55" s="58"/>
      <c r="C55" s="4"/>
      <c r="D55" s="5"/>
      <c r="E55" s="5"/>
      <c r="F55" s="45"/>
      <c r="G55" s="39"/>
      <c r="H55" s="5"/>
      <c r="I55" s="5"/>
    </row>
    <row r="56" spans="1:9" ht="12.75">
      <c r="A56" s="14" t="s">
        <v>25</v>
      </c>
      <c r="B56" s="59"/>
      <c r="C56" s="16"/>
      <c r="D56" s="23"/>
      <c r="E56" s="23"/>
      <c r="F56" s="47"/>
      <c r="G56" s="52"/>
      <c r="H56" s="23"/>
      <c r="I56" s="23"/>
    </row>
    <row r="57" spans="1:9" ht="12.75">
      <c r="A57" s="4" t="s">
        <v>13</v>
      </c>
      <c r="B57" s="58"/>
      <c r="C57" s="4"/>
      <c r="D57" s="5"/>
      <c r="E57" s="5">
        <v>25000</v>
      </c>
      <c r="F57" s="44"/>
      <c r="G57" s="52"/>
      <c r="H57" s="5">
        <f>E57</f>
        <v>25000</v>
      </c>
      <c r="I57" s="5">
        <f>H57</f>
        <v>25000</v>
      </c>
    </row>
    <row r="58" spans="1:9" ht="12.75">
      <c r="A58" s="4" t="s">
        <v>14</v>
      </c>
      <c r="B58" s="58"/>
      <c r="C58" s="4"/>
      <c r="D58" s="5"/>
      <c r="E58" s="5">
        <v>2000</v>
      </c>
      <c r="F58" s="46"/>
      <c r="G58" s="52"/>
      <c r="H58" s="5">
        <f>E58</f>
        <v>2000</v>
      </c>
      <c r="I58" s="5">
        <f>H58</f>
        <v>2000</v>
      </c>
    </row>
    <row r="59" spans="1:9" ht="12.75">
      <c r="A59" s="4"/>
      <c r="B59" s="58"/>
      <c r="C59" s="4"/>
      <c r="D59" s="5"/>
      <c r="E59" s="5"/>
      <c r="F59" s="46">
        <f>SUM(E57:E58)</f>
        <v>27000</v>
      </c>
      <c r="G59" s="39"/>
      <c r="H59" s="5"/>
      <c r="I59" s="5"/>
    </row>
    <row r="60" spans="1:9" ht="12.75">
      <c r="A60" s="15" t="s">
        <v>24</v>
      </c>
      <c r="B60" s="59"/>
      <c r="C60" s="17"/>
      <c r="D60" s="24"/>
      <c r="E60" s="17"/>
      <c r="F60" s="48"/>
      <c r="G60" s="52"/>
      <c r="H60" s="23"/>
      <c r="I60" s="23"/>
    </row>
    <row r="61" spans="1:9" ht="12.75">
      <c r="A61" s="4" t="s">
        <v>18</v>
      </c>
      <c r="B61" s="58"/>
      <c r="C61" s="4"/>
      <c r="D61" s="5"/>
      <c r="E61" s="5"/>
      <c r="F61" s="45"/>
      <c r="G61" s="39"/>
      <c r="H61" s="5"/>
      <c r="I61" s="5"/>
    </row>
    <row r="62" spans="1:9" ht="12.75">
      <c r="A62" s="4" t="s">
        <v>19</v>
      </c>
      <c r="B62" s="58"/>
      <c r="C62" s="4"/>
      <c r="D62" s="5"/>
      <c r="E62" s="5"/>
      <c r="F62" s="45"/>
      <c r="G62" s="39"/>
      <c r="H62" s="5"/>
      <c r="I62" s="5"/>
    </row>
    <row r="63" spans="1:9" ht="12.75">
      <c r="A63" s="4" t="s">
        <v>26</v>
      </c>
      <c r="B63" s="58"/>
      <c r="C63" s="4"/>
      <c r="D63" s="5"/>
      <c r="E63" s="5">
        <v>70000</v>
      </c>
      <c r="F63" s="46"/>
      <c r="G63" s="52"/>
      <c r="H63" s="5">
        <f>E63</f>
        <v>70000</v>
      </c>
      <c r="I63" s="5">
        <f>E63</f>
        <v>70000</v>
      </c>
    </row>
    <row r="64" spans="1:9" ht="12.75">
      <c r="A64" s="4" t="s">
        <v>39</v>
      </c>
      <c r="B64" s="58"/>
      <c r="C64" s="4"/>
      <c r="D64" s="5">
        <v>2500</v>
      </c>
      <c r="E64" s="5">
        <f>D64*11</f>
        <v>27500</v>
      </c>
      <c r="F64" s="46"/>
      <c r="G64" s="39">
        <v>5000</v>
      </c>
      <c r="H64" s="5">
        <v>22500</v>
      </c>
      <c r="I64" s="5"/>
    </row>
    <row r="65" spans="1:9" ht="12.75">
      <c r="A65" s="4" t="s">
        <v>40</v>
      </c>
      <c r="B65" s="58"/>
      <c r="C65" s="4"/>
      <c r="D65" s="5">
        <v>450</v>
      </c>
      <c r="E65" s="5">
        <f>D65*11</f>
        <v>4950</v>
      </c>
      <c r="F65" s="46"/>
      <c r="G65" s="52"/>
      <c r="H65" s="5">
        <v>900</v>
      </c>
      <c r="I65" s="5">
        <f>E65</f>
        <v>4950</v>
      </c>
    </row>
    <row r="66" spans="1:9" ht="12.75">
      <c r="A66" s="4"/>
      <c r="B66" s="58"/>
      <c r="C66" s="4"/>
      <c r="D66" s="5"/>
      <c r="E66" s="5"/>
      <c r="F66" s="46">
        <f>SUM(E63:E65)</f>
        <v>102450</v>
      </c>
      <c r="G66" s="39"/>
      <c r="H66" s="5"/>
      <c r="I66" s="5"/>
    </row>
    <row r="67" spans="1:9" ht="12.75">
      <c r="A67" s="14" t="s">
        <v>16</v>
      </c>
      <c r="B67" s="59"/>
      <c r="C67" s="16"/>
      <c r="D67" s="23"/>
      <c r="E67" s="23"/>
      <c r="F67" s="65"/>
      <c r="G67" s="52"/>
      <c r="H67" s="23"/>
      <c r="I67" s="23"/>
    </row>
    <row r="68" spans="1:9" ht="12.75">
      <c r="A68" s="4" t="s">
        <v>51</v>
      </c>
      <c r="B68" s="58"/>
      <c r="C68" s="4"/>
      <c r="D68" s="5">
        <v>65700</v>
      </c>
      <c r="E68" s="5"/>
      <c r="F68" s="45"/>
      <c r="G68" s="39"/>
      <c r="H68" s="5"/>
      <c r="I68" s="5"/>
    </row>
    <row r="69" spans="1:9" ht="12.75">
      <c r="A69" s="4" t="s">
        <v>17</v>
      </c>
      <c r="B69" s="58"/>
      <c r="C69" s="4"/>
      <c r="D69" s="5">
        <v>170714</v>
      </c>
      <c r="E69" s="5"/>
      <c r="F69" s="46">
        <f>SUM(D68:D69)</f>
        <v>236414</v>
      </c>
      <c r="G69" s="39">
        <f>F69</f>
        <v>236414</v>
      </c>
      <c r="H69" s="5">
        <f>G69</f>
        <v>236414</v>
      </c>
      <c r="I69" s="5">
        <f>H69</f>
        <v>236414</v>
      </c>
    </row>
    <row r="70" spans="1:9" ht="12.75">
      <c r="A70" s="4"/>
      <c r="B70" s="58"/>
      <c r="C70" s="4"/>
      <c r="D70" s="5"/>
      <c r="E70" s="5"/>
      <c r="F70" s="45"/>
      <c r="G70" s="39"/>
      <c r="H70" s="5"/>
      <c r="I70" s="5"/>
    </row>
    <row r="71" spans="1:9" s="12" customFormat="1" ht="12.75">
      <c r="A71" s="28" t="s">
        <v>49</v>
      </c>
      <c r="B71" s="63"/>
      <c r="C71" s="28"/>
      <c r="D71" s="54"/>
      <c r="E71" s="54"/>
      <c r="F71" s="55">
        <f>SUM(F22:F70)</f>
        <v>2658214</v>
      </c>
      <c r="G71" s="56"/>
      <c r="H71" s="54"/>
      <c r="I71" s="54"/>
    </row>
    <row r="72" spans="1:9" ht="12.75">
      <c r="A72" s="4"/>
      <c r="B72" s="58"/>
      <c r="C72" s="4"/>
      <c r="D72" s="5"/>
      <c r="E72" s="5"/>
      <c r="F72" s="46"/>
      <c r="G72" s="39"/>
      <c r="H72" s="5"/>
      <c r="I72" s="5"/>
    </row>
    <row r="73" spans="1:9" ht="12.75">
      <c r="A73" s="53" t="s">
        <v>54</v>
      </c>
      <c r="B73" s="58"/>
      <c r="C73" s="4"/>
      <c r="D73" s="5"/>
      <c r="E73" s="5"/>
      <c r="F73" s="46">
        <v>621000</v>
      </c>
      <c r="G73" s="39">
        <f>F73</f>
        <v>621000</v>
      </c>
      <c r="H73" s="5">
        <f>G73</f>
        <v>621000</v>
      </c>
      <c r="I73" s="5">
        <f>F73</f>
        <v>621000</v>
      </c>
    </row>
    <row r="74" spans="1:9" s="12" customFormat="1" ht="12.75">
      <c r="A74" s="28" t="s">
        <v>45</v>
      </c>
      <c r="B74" s="63"/>
      <c r="C74" s="28"/>
      <c r="D74" s="54"/>
      <c r="E74" s="54"/>
      <c r="F74" s="55">
        <f>SUM(F71:F73)</f>
        <v>3279214</v>
      </c>
      <c r="G74" s="56">
        <f>SUM(G15:G73)</f>
        <v>1247615</v>
      </c>
      <c r="H74" s="56">
        <f>SUM(H15:H73)</f>
        <v>3139214</v>
      </c>
      <c r="I74" s="56">
        <f>SUM(I15:I73)</f>
        <v>3251714</v>
      </c>
    </row>
    <row r="75" spans="1:9" ht="12.75">
      <c r="A75" s="4"/>
      <c r="B75" s="58"/>
      <c r="C75" s="4"/>
      <c r="D75" s="5"/>
      <c r="E75" s="5"/>
      <c r="F75" s="44"/>
      <c r="G75" s="39"/>
      <c r="H75" s="5"/>
      <c r="I75" s="5"/>
    </row>
    <row r="76" spans="1:9" s="12" customFormat="1" ht="12.75">
      <c r="A76" s="66" t="s">
        <v>47</v>
      </c>
      <c r="B76" s="67"/>
      <c r="C76" s="66"/>
      <c r="D76" s="68"/>
      <c r="E76" s="68"/>
      <c r="F76" s="69"/>
      <c r="G76" s="70">
        <f>G11-G74</f>
        <v>252385</v>
      </c>
      <c r="H76" s="70">
        <f>H11-H74</f>
        <v>-539214</v>
      </c>
      <c r="I76" s="70">
        <f>I11-I74</f>
        <v>448286</v>
      </c>
    </row>
    <row r="77" spans="1:9" s="1" customFormat="1" ht="12.75">
      <c r="A77" s="1" t="s">
        <v>30</v>
      </c>
      <c r="B77" s="60"/>
      <c r="D77" s="2"/>
      <c r="E77" s="2"/>
      <c r="G77" s="2"/>
      <c r="H77" s="2"/>
      <c r="I77" s="2"/>
    </row>
    <row r="78" spans="1:9" ht="12.75">
      <c r="A78" s="6" t="s">
        <v>48</v>
      </c>
      <c r="G78" s="7"/>
      <c r="H78" s="7"/>
      <c r="I78" s="7"/>
    </row>
    <row r="79" spans="7:9" ht="12.75">
      <c r="G79" s="7"/>
      <c r="H79" s="7"/>
      <c r="I79" s="7"/>
    </row>
    <row r="80" spans="7:9" ht="12.75">
      <c r="G80" s="7"/>
      <c r="H80" s="7"/>
      <c r="I80" s="7"/>
    </row>
    <row r="81" spans="7:9" ht="12.75">
      <c r="G81" s="7"/>
      <c r="H81" s="7"/>
      <c r="I81" s="7"/>
    </row>
    <row r="82" ht="12.75"/>
  </sheetData>
  <printOptions horizontalCentered="1"/>
  <pageMargins left="0.5905511811023623" right="0.5905511811023623" top="0.5905511811023623" bottom="0.3937007874015748" header="0.5118110236220472" footer="0.5118110236220472"/>
  <pageSetup cellComments="asDisplayed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u32a014</dc:creator>
  <cp:keywords/>
  <dc:description/>
  <cp:lastModifiedBy>u32a014</cp:lastModifiedBy>
  <cp:lastPrinted>2011-11-25T10:47:15Z</cp:lastPrinted>
  <dcterms:created xsi:type="dcterms:W3CDTF">2011-10-21T14:47:24Z</dcterms:created>
  <dcterms:modified xsi:type="dcterms:W3CDTF">2011-12-02T14:59:30Z</dcterms:modified>
  <cp:category/>
  <cp:version/>
  <cp:contentType/>
  <cp:contentStatus/>
</cp:coreProperties>
</file>