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0" windowWidth="11532" windowHeight="6744" activeTab="0"/>
  </bookViews>
  <sheets>
    <sheet name="Übersicht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<sst xmlns="http://schemas.openxmlformats.org/spreadsheetml/2006/main" count="63" uniqueCount="50">
  <si>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</si>
  <si>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</si>
  <si>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</si>
  <si>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</si>
  <si>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</si>
  <si>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</si>
  <si>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</si>
  <si>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</si>
  <si>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</si>
  <si>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</si>
  <si>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</si>
  <si>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</si>
  <si>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</si>
  <si>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</si>
  <si>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</si>
  <si>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</si>
  <si>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</si>
  <si>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</si>
  <si>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</si>
  <si>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</si>
  <si>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</si>
  <si>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</si>
  <si>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</si>
  <si>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</si>
  <si>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</si>
  <si>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</si>
  <si>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</si>
  <si>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</si>
  <si>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</si>
  <si>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</si>
  <si>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</si>
  <si>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</si>
  <si>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</si>
  <si>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</si>
  <si>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</si>
  <si>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</si>
  <si>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</si>
  <si>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</si>
  <si>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</si>
  <si>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</si>
  <si>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>Außerordentliche Aufwendungen</t>
  </si>
  <si>
    <t>13.</t>
  </si>
  <si>
    <t xml:space="preserve">   davon für Abwasserabgabe</t>
  </si>
  <si>
    <t>Entwicklung der Erfolgsplanpositionen</t>
  </si>
  <si>
    <t>Planansatz 2019</t>
  </si>
  <si>
    <t>Jahresabschluss 2018</t>
  </si>
  <si>
    <t>GRDrs 936/2018</t>
  </si>
  <si>
    <t>Planansatz 2020</t>
  </si>
  <si>
    <t>Planansatz 2021</t>
  </si>
  <si>
    <t>Zinsen (kalkulat.);  Zinssatz: 4,0%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</si>
</sst>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0"/>
    <numFmt numFmtId="175" formatCode="0.000%"/>
    <numFmt numFmtId="176" formatCode="#,##0.0"/>
    <numFmt numFmtId="177" formatCode="s\t\a\nd\a\rd"/>
    <numFmt numFmtId="178" formatCode="#,000"/>
    <numFmt numFmtId="179" formatCode="#,##0.0000"/>
    <numFmt numFmtId="180" formatCode="0.000"/>
    <numFmt numFmtId="181" formatCode="#,##0.00000"/>
    <numFmt numFmtId="182" formatCode="#,##0.000000"/>
    <numFmt numFmtId="183" formatCode="0.0"/>
    <numFmt numFmtId="184" formatCode="0.0000"/>
    <numFmt numFmtId="185" formatCode="0.00000"/>
    <numFmt numFmtId="186" formatCode="0.000000"/>
    <numFmt numFmtId="187" formatCode="0.00000000"/>
    <numFmt numFmtId="188" formatCode="0.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0">
      <selection activeCell="F32" sqref="F32:F33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28125" style="0" customWidth="1"/>
    <col min="7" max="7" width="14.140625" style="0" customWidth="1"/>
    <col min="8" max="8" width="17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3.5">
      <c r="A3" s="12"/>
      <c r="B3" s="11"/>
      <c r="C3" s="11"/>
      <c r="D3" s="11"/>
      <c r="E3" s="11"/>
      <c r="F3" s="11"/>
      <c r="G3" s="29"/>
      <c r="H3" s="30"/>
      <c r="I3" s="11"/>
      <c r="J3" s="30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24" t="s">
        <v>11</v>
      </c>
      <c r="B6" s="23" t="s">
        <v>12</v>
      </c>
      <c r="C6" s="67" t="s">
        <v>45</v>
      </c>
      <c r="D6" s="68"/>
      <c r="E6" s="73" t="s">
        <v>44</v>
      </c>
      <c r="F6" s="68"/>
      <c r="G6" s="74" t="s">
        <v>47</v>
      </c>
      <c r="H6" s="76"/>
      <c r="I6" s="74" t="s">
        <v>48</v>
      </c>
      <c r="J6" s="75"/>
      <c r="K6" s="69" t="s">
        <v>35</v>
      </c>
      <c r="L6" s="70"/>
    </row>
    <row r="7" spans="1:13" ht="15" customHeight="1">
      <c r="A7" s="26"/>
      <c r="B7" s="27"/>
      <c r="C7" s="65"/>
      <c r="D7" s="66"/>
      <c r="E7" s="53" t="s">
        <v>46</v>
      </c>
      <c r="F7" s="54"/>
      <c r="G7" s="63"/>
      <c r="H7" s="64"/>
      <c r="I7" s="63"/>
      <c r="J7" s="64"/>
      <c r="K7" s="28"/>
      <c r="L7" s="6"/>
      <c r="M7" s="37"/>
    </row>
    <row r="8" spans="1:12" ht="13.5" customHeight="1">
      <c r="A8" s="9"/>
      <c r="B8" s="8"/>
      <c r="C8" s="55" t="s">
        <v>7</v>
      </c>
      <c r="D8" s="56"/>
      <c r="E8" s="61" t="s">
        <v>7</v>
      </c>
      <c r="F8" s="62"/>
      <c r="G8" s="57" t="s">
        <v>7</v>
      </c>
      <c r="H8" s="58"/>
      <c r="I8" s="57" t="s">
        <v>7</v>
      </c>
      <c r="J8" s="58"/>
      <c r="K8" s="59" t="s">
        <v>7</v>
      </c>
      <c r="L8" s="60"/>
    </row>
    <row r="9" spans="1:13" ht="12.75">
      <c r="A9" s="7"/>
      <c r="B9" s="6"/>
      <c r="C9" s="41"/>
      <c r="D9" s="42"/>
      <c r="E9" s="32"/>
      <c r="F9" s="33"/>
      <c r="G9" s="41"/>
      <c r="H9" s="42"/>
      <c r="I9" s="41"/>
      <c r="J9" s="42"/>
      <c r="K9" s="17"/>
      <c r="L9" s="18"/>
      <c r="M9" s="25"/>
    </row>
    <row r="10" spans="1:12" ht="12.75">
      <c r="A10" s="7" t="s">
        <v>0</v>
      </c>
      <c r="B10" s="6" t="s">
        <v>13</v>
      </c>
      <c r="C10" s="34">
        <v>113695863.44</v>
      </c>
      <c r="D10" s="35"/>
      <c r="E10" s="34">
        <v>115524500</v>
      </c>
      <c r="F10" s="35"/>
      <c r="G10" s="39">
        <v>119789400</v>
      </c>
      <c r="H10" s="40"/>
      <c r="I10" s="39">
        <v>120143500</v>
      </c>
      <c r="J10" s="40"/>
      <c r="K10" s="15">
        <v>91847022</v>
      </c>
      <c r="L10" s="5"/>
    </row>
    <row r="11" spans="1:12" ht="12.75">
      <c r="A11" s="7" t="s">
        <v>1</v>
      </c>
      <c r="B11" s="6" t="s">
        <v>14</v>
      </c>
      <c r="C11" s="34">
        <v>2635400.65</v>
      </c>
      <c r="D11" s="35"/>
      <c r="E11" s="34">
        <v>2400000</v>
      </c>
      <c r="F11" s="35"/>
      <c r="G11" s="39">
        <v>2600000</v>
      </c>
      <c r="H11" s="40"/>
      <c r="I11" s="39">
        <v>2600000</v>
      </c>
      <c r="J11" s="40"/>
      <c r="K11" s="15">
        <v>1920628</v>
      </c>
      <c r="L11" s="5"/>
    </row>
    <row r="12" spans="1:12" ht="12.75">
      <c r="A12" s="7" t="s">
        <v>2</v>
      </c>
      <c r="B12" s="6" t="s">
        <v>15</v>
      </c>
      <c r="C12" s="36">
        <v>1181409.13</v>
      </c>
      <c r="D12" s="35">
        <f>SUM(C10:C12)</f>
        <v>117512673.22</v>
      </c>
      <c r="E12" s="36">
        <v>530000</v>
      </c>
      <c r="F12" s="35">
        <f>SUM(E10:E12)</f>
        <v>118454500</v>
      </c>
      <c r="G12" s="45">
        <v>580000</v>
      </c>
      <c r="H12" s="40">
        <f>SUM(G10:G12)</f>
        <v>122969400</v>
      </c>
      <c r="I12" s="45">
        <v>580000</v>
      </c>
      <c r="J12" s="40">
        <f>SUM(I10:I12)</f>
        <v>123323500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34"/>
      <c r="D13" s="35"/>
      <c r="E13" s="34"/>
      <c r="F13" s="35"/>
      <c r="G13" s="39"/>
      <c r="H13" s="40"/>
      <c r="I13" s="39"/>
      <c r="J13" s="40"/>
      <c r="K13" s="15"/>
      <c r="L13" s="5"/>
    </row>
    <row r="14" spans="1:12" ht="12.75">
      <c r="A14" s="7" t="s">
        <v>3</v>
      </c>
      <c r="B14" s="6" t="s">
        <v>8</v>
      </c>
      <c r="C14" s="34" t="s">
        <v>5</v>
      </c>
      <c r="D14" s="35"/>
      <c r="E14" s="34"/>
      <c r="F14" s="35"/>
      <c r="G14" s="39"/>
      <c r="H14" s="40"/>
      <c r="I14" s="39"/>
      <c r="J14" s="40"/>
      <c r="K14" s="15"/>
      <c r="L14" s="5"/>
    </row>
    <row r="15" spans="1:12" ht="12.75">
      <c r="A15" s="7"/>
      <c r="B15" s="6" t="s">
        <v>16</v>
      </c>
      <c r="C15" s="34" t="s">
        <v>5</v>
      </c>
      <c r="D15" s="35"/>
      <c r="E15" s="34" t="s">
        <v>5</v>
      </c>
      <c r="F15" s="35"/>
      <c r="G15" s="39" t="s">
        <v>5</v>
      </c>
      <c r="H15" s="40"/>
      <c r="I15" s="39" t="s">
        <v>5</v>
      </c>
      <c r="J15" s="40"/>
      <c r="K15" s="15"/>
      <c r="L15" s="5"/>
    </row>
    <row r="16" spans="1:12" ht="12.75">
      <c r="A16" s="7"/>
      <c r="B16" s="6" t="s">
        <v>17</v>
      </c>
      <c r="C16" s="34">
        <v>-10443621.12</v>
      </c>
      <c r="D16" s="35"/>
      <c r="E16" s="34">
        <v>-11232500</v>
      </c>
      <c r="F16" s="35"/>
      <c r="G16" s="39">
        <v>-10838300</v>
      </c>
      <c r="H16" s="40"/>
      <c r="I16" s="39">
        <v>-11848300</v>
      </c>
      <c r="J16" s="40"/>
      <c r="K16" s="15">
        <v>-6549525</v>
      </c>
      <c r="L16" s="5"/>
    </row>
    <row r="17" spans="1:12" ht="12.75">
      <c r="A17" s="7"/>
      <c r="B17" s="6" t="s">
        <v>31</v>
      </c>
      <c r="C17" s="34">
        <v>-13265875.69</v>
      </c>
      <c r="D17" s="35"/>
      <c r="E17" s="34">
        <v>-14019500</v>
      </c>
      <c r="F17" s="35"/>
      <c r="G17" s="39">
        <v>-15687500</v>
      </c>
      <c r="H17" s="40"/>
      <c r="I17" s="39">
        <v>-15377500</v>
      </c>
      <c r="J17" s="40"/>
      <c r="K17" s="15">
        <v>-10988999</v>
      </c>
      <c r="L17" s="5"/>
    </row>
    <row r="18" spans="1:12" ht="12.75">
      <c r="A18" s="7"/>
      <c r="B18" s="31" t="s">
        <v>42</v>
      </c>
      <c r="C18" s="36">
        <v>0</v>
      </c>
      <c r="D18" s="35">
        <f>SUM(C16:C17)</f>
        <v>-23709496.81</v>
      </c>
      <c r="E18" s="36">
        <v>0</v>
      </c>
      <c r="F18" s="35">
        <f>SUM(E16:E18)</f>
        <v>-25252000</v>
      </c>
      <c r="G18" s="45">
        <v>0</v>
      </c>
      <c r="H18" s="40">
        <f>SUM(G16:G18)</f>
        <v>-26525800</v>
      </c>
      <c r="I18" s="45">
        <v>0</v>
      </c>
      <c r="J18" s="40">
        <f>SUM(I16:I18)</f>
        <v>-27225800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34"/>
      <c r="D19" s="35"/>
      <c r="E19" s="34"/>
      <c r="F19" s="35"/>
      <c r="G19" s="39"/>
      <c r="H19" s="40"/>
      <c r="I19" s="39"/>
      <c r="J19" s="40"/>
      <c r="K19" s="15"/>
      <c r="L19" s="5"/>
    </row>
    <row r="20" spans="1:12" ht="12.75">
      <c r="A20" s="7" t="s">
        <v>18</v>
      </c>
      <c r="B20" s="6" t="s">
        <v>19</v>
      </c>
      <c r="C20" s="34"/>
      <c r="D20" s="35"/>
      <c r="E20" s="34"/>
      <c r="F20" s="35"/>
      <c r="G20" s="39"/>
      <c r="H20" s="40"/>
      <c r="I20" s="39"/>
      <c r="J20" s="40"/>
      <c r="K20" s="15"/>
      <c r="L20" s="5"/>
    </row>
    <row r="21" spans="1:12" ht="12.75">
      <c r="A21" s="7"/>
      <c r="B21" s="6" t="s">
        <v>20</v>
      </c>
      <c r="C21" s="34">
        <v>-16971784.23</v>
      </c>
      <c r="D21" s="35"/>
      <c r="E21" s="34">
        <v>-17700000</v>
      </c>
      <c r="F21" s="35"/>
      <c r="G21" s="39">
        <v>-18500000</v>
      </c>
      <c r="H21" s="40"/>
      <c r="I21" s="39">
        <v>-18800000</v>
      </c>
      <c r="J21" s="40"/>
      <c r="K21" s="15">
        <v>-12170215</v>
      </c>
      <c r="L21" s="5"/>
    </row>
    <row r="22" spans="1:12" ht="12.75">
      <c r="A22" s="7"/>
      <c r="B22" s="6" t="s">
        <v>21</v>
      </c>
      <c r="C22" s="34" t="s">
        <v>5</v>
      </c>
      <c r="D22" s="35"/>
      <c r="E22" s="34"/>
      <c r="F22" s="35"/>
      <c r="G22" s="39"/>
      <c r="H22" s="40"/>
      <c r="I22" s="39"/>
      <c r="J22" s="40"/>
      <c r="K22" s="15"/>
      <c r="L22" s="5"/>
    </row>
    <row r="23" spans="1:14" ht="12.75">
      <c r="A23" s="7"/>
      <c r="B23" s="6" t="s">
        <v>22</v>
      </c>
      <c r="C23" s="36">
        <v>-6102515.17</v>
      </c>
      <c r="D23" s="35">
        <f>SUM(C21:C23)</f>
        <v>-23074299.4</v>
      </c>
      <c r="E23" s="36">
        <v>-5700000</v>
      </c>
      <c r="F23" s="35">
        <f>SUM(E21:E23)</f>
        <v>-23400000</v>
      </c>
      <c r="G23" s="45">
        <v>-6500000</v>
      </c>
      <c r="H23" s="40">
        <f>SUM(G21:G23)</f>
        <v>-25000000</v>
      </c>
      <c r="I23" s="45">
        <v>-6700000</v>
      </c>
      <c r="J23" s="40">
        <f>SUM(I21:I23)</f>
        <v>-25500000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34"/>
      <c r="D24" s="35"/>
      <c r="E24" s="34"/>
      <c r="F24" s="35"/>
      <c r="G24" s="39"/>
      <c r="H24" s="40"/>
      <c r="I24" s="39"/>
      <c r="J24" s="40"/>
      <c r="K24" s="15"/>
      <c r="L24" s="5"/>
    </row>
    <row r="25" spans="1:12" ht="12.75">
      <c r="A25" s="7" t="s">
        <v>4</v>
      </c>
      <c r="B25" s="6" t="s">
        <v>6</v>
      </c>
      <c r="C25" s="34" t="s">
        <v>5</v>
      </c>
      <c r="D25" s="35">
        <v>-38830221.22</v>
      </c>
      <c r="E25" s="34" t="s">
        <v>5</v>
      </c>
      <c r="F25" s="35">
        <v>-38300000</v>
      </c>
      <c r="G25" s="39" t="s">
        <v>5</v>
      </c>
      <c r="H25" s="40">
        <v>-39000000</v>
      </c>
      <c r="I25" s="39" t="s">
        <v>5</v>
      </c>
      <c r="J25" s="40">
        <v>-38000000</v>
      </c>
      <c r="K25" s="15"/>
      <c r="L25" s="5">
        <v>-31450930</v>
      </c>
    </row>
    <row r="26" spans="1:12" ht="12.75">
      <c r="A26" s="7"/>
      <c r="B26" s="6"/>
      <c r="C26" s="34"/>
      <c r="D26" s="35"/>
      <c r="E26" s="34"/>
      <c r="F26" s="35"/>
      <c r="G26" s="39"/>
      <c r="H26" s="40"/>
      <c r="I26" s="39"/>
      <c r="J26" s="40"/>
      <c r="K26" s="15"/>
      <c r="L26" s="5"/>
    </row>
    <row r="27" spans="1:12" ht="12.75">
      <c r="A27" s="7" t="s">
        <v>23</v>
      </c>
      <c r="B27" s="6" t="s">
        <v>24</v>
      </c>
      <c r="C27" s="34"/>
      <c r="D27" s="35">
        <v>-11256853.61</v>
      </c>
      <c r="E27" s="34"/>
      <c r="F27" s="35">
        <v>-10698500</v>
      </c>
      <c r="G27" s="39"/>
      <c r="H27" s="40">
        <v>-11488600</v>
      </c>
      <c r="I27" s="39"/>
      <c r="J27" s="40">
        <v>-11534700</v>
      </c>
      <c r="K27" s="15"/>
      <c r="L27" s="5">
        <v>-7739453</v>
      </c>
    </row>
    <row r="28" spans="1:12" ht="12.75">
      <c r="A28" s="7"/>
      <c r="B28" s="6"/>
      <c r="C28" s="34"/>
      <c r="D28" s="35"/>
      <c r="E28" s="34"/>
      <c r="F28" s="35"/>
      <c r="G28" s="39"/>
      <c r="H28" s="40"/>
      <c r="I28" s="39"/>
      <c r="J28" s="40"/>
      <c r="K28" s="15"/>
      <c r="L28" s="5"/>
    </row>
    <row r="29" spans="1:12" ht="12.75">
      <c r="A29" s="7" t="s">
        <v>25</v>
      </c>
      <c r="B29" s="6" t="s">
        <v>36</v>
      </c>
      <c r="C29" s="34"/>
      <c r="D29" s="35">
        <v>-18502719.24</v>
      </c>
      <c r="E29" s="34"/>
      <c r="F29" s="35">
        <v>-19500000</v>
      </c>
      <c r="G29" s="39"/>
      <c r="H29" s="40">
        <v>-19000000</v>
      </c>
      <c r="I29" s="39"/>
      <c r="J29" s="40">
        <v>-19200000</v>
      </c>
      <c r="K29" s="15"/>
      <c r="L29" s="5">
        <v>-20634277</v>
      </c>
    </row>
    <row r="30" spans="1:12" ht="12.75">
      <c r="A30" s="7"/>
      <c r="B30" s="38" t="s">
        <v>49</v>
      </c>
      <c r="C30" s="34"/>
      <c r="D30" s="35">
        <v>-20376000</v>
      </c>
      <c r="E30" s="39"/>
      <c r="F30" s="40">
        <v>-20800000</v>
      </c>
      <c r="G30" s="39"/>
      <c r="H30" s="40">
        <v>-20952000</v>
      </c>
      <c r="I30" s="39"/>
      <c r="J30" s="40">
        <v>-21060000</v>
      </c>
      <c r="K30" s="15"/>
      <c r="L30" s="5"/>
    </row>
    <row r="31" spans="1:12" ht="12.75">
      <c r="A31" s="7"/>
      <c r="B31" s="6"/>
      <c r="C31" s="34"/>
      <c r="D31" s="35"/>
      <c r="E31" s="34"/>
      <c r="F31" s="35"/>
      <c r="G31" s="39"/>
      <c r="H31" s="40"/>
      <c r="I31" s="39"/>
      <c r="J31" s="40"/>
      <c r="K31" s="15"/>
      <c r="L31" s="5"/>
    </row>
    <row r="32" spans="1:12" ht="12.75">
      <c r="A32" s="7" t="s">
        <v>26</v>
      </c>
      <c r="B32" s="6" t="s">
        <v>40</v>
      </c>
      <c r="C32" s="34"/>
      <c r="D32" s="35">
        <v>0</v>
      </c>
      <c r="E32" s="34"/>
      <c r="F32" s="35">
        <v>0</v>
      </c>
      <c r="G32" s="39"/>
      <c r="H32" s="40">
        <v>0</v>
      </c>
      <c r="I32" s="39"/>
      <c r="J32" s="40">
        <v>0</v>
      </c>
      <c r="K32" s="15"/>
      <c r="L32" s="5"/>
    </row>
    <row r="33" spans="1:12" ht="12.75">
      <c r="A33" s="7"/>
      <c r="B33" s="6"/>
      <c r="C33" s="34"/>
      <c r="D33" s="35"/>
      <c r="E33" s="34"/>
      <c r="F33" s="35"/>
      <c r="G33" s="39"/>
      <c r="H33" s="40"/>
      <c r="I33" s="39"/>
      <c r="J33" s="40"/>
      <c r="K33" s="15"/>
      <c r="L33" s="5"/>
    </row>
    <row r="34" spans="1:12" ht="12.75" customHeight="1">
      <c r="A34" s="7" t="s">
        <v>27</v>
      </c>
      <c r="B34" s="6" t="s">
        <v>9</v>
      </c>
      <c r="C34" s="34"/>
      <c r="D34" s="35">
        <v>-2740.55</v>
      </c>
      <c r="E34" s="34"/>
      <c r="F34" s="35">
        <v>-4000</v>
      </c>
      <c r="G34" s="39"/>
      <c r="H34" s="40">
        <v>-3000</v>
      </c>
      <c r="I34" s="39"/>
      <c r="J34" s="40">
        <v>-3000</v>
      </c>
      <c r="K34" s="15"/>
      <c r="L34" s="5">
        <v>-3714</v>
      </c>
    </row>
    <row r="35" spans="1:12" ht="12.75" customHeight="1">
      <c r="A35" s="7"/>
      <c r="B35" s="6"/>
      <c r="C35" s="34"/>
      <c r="D35" s="35"/>
      <c r="E35" s="34"/>
      <c r="F35" s="35"/>
      <c r="G35" s="39"/>
      <c r="H35" s="40"/>
      <c r="I35" s="39"/>
      <c r="J35" s="40"/>
      <c r="K35" s="15"/>
      <c r="L35" s="5"/>
    </row>
    <row r="36" spans="1:12" ht="12.75" customHeight="1">
      <c r="A36" s="7" t="s">
        <v>28</v>
      </c>
      <c r="B36" s="6" t="s">
        <v>32</v>
      </c>
      <c r="C36" s="34"/>
      <c r="D36" s="48">
        <f>SUM(D12:D34)-D30</f>
        <v>2136342.389999993</v>
      </c>
      <c r="E36" s="34"/>
      <c r="F36" s="13">
        <f>SUM(F12:F34)-F30</f>
        <v>1300000</v>
      </c>
      <c r="G36" s="39"/>
      <c r="H36" s="46">
        <f>SUM(H12:H34)-H30</f>
        <v>1952000</v>
      </c>
      <c r="I36" s="39"/>
      <c r="J36" s="46">
        <f>SUM(J12:J34)-J30</f>
        <v>1860000</v>
      </c>
      <c r="K36" s="19"/>
      <c r="L36" s="13">
        <f>SUM(L12:L34)</f>
        <v>0</v>
      </c>
    </row>
    <row r="37" spans="1:12" ht="12.75" customHeight="1">
      <c r="A37" s="7"/>
      <c r="B37" s="6"/>
      <c r="C37" s="34"/>
      <c r="D37" s="35"/>
      <c r="E37" s="34"/>
      <c r="F37" s="35"/>
      <c r="G37" s="39"/>
      <c r="H37" s="40"/>
      <c r="I37" s="39"/>
      <c r="J37" s="40"/>
      <c r="K37" s="19"/>
      <c r="L37" s="14"/>
    </row>
    <row r="38" spans="1:12" ht="12.75" customHeight="1">
      <c r="A38" s="7" t="s">
        <v>33</v>
      </c>
      <c r="B38" s="6" t="s">
        <v>34</v>
      </c>
      <c r="C38" s="34"/>
      <c r="D38" s="35">
        <v>0</v>
      </c>
      <c r="E38" s="34"/>
      <c r="F38" s="35">
        <v>0</v>
      </c>
      <c r="G38" s="39"/>
      <c r="H38" s="40">
        <v>0</v>
      </c>
      <c r="I38" s="39"/>
      <c r="J38" s="40">
        <v>0</v>
      </c>
      <c r="K38" s="15"/>
      <c r="L38" s="5">
        <v>0</v>
      </c>
    </row>
    <row r="39" spans="1:12" ht="12.75" customHeight="1">
      <c r="A39" s="7"/>
      <c r="B39" s="6"/>
      <c r="C39" s="34"/>
      <c r="D39" s="35"/>
      <c r="E39" s="34"/>
      <c r="F39" s="35"/>
      <c r="G39" s="39"/>
      <c r="H39" s="40"/>
      <c r="I39" s="39"/>
      <c r="J39" s="40"/>
      <c r="K39" s="15"/>
      <c r="L39" s="5"/>
    </row>
    <row r="40" spans="1:12" ht="17.25" customHeight="1">
      <c r="A40" s="4" t="s">
        <v>41</v>
      </c>
      <c r="B40" s="3" t="s">
        <v>37</v>
      </c>
      <c r="C40" s="49"/>
      <c r="D40" s="50">
        <f>D36+D38</f>
        <v>2136342.389999993</v>
      </c>
      <c r="E40" s="49"/>
      <c r="F40" s="50">
        <f>F36+F38</f>
        <v>1300000</v>
      </c>
      <c r="G40" s="51"/>
      <c r="H40" s="52">
        <f>H36+H38</f>
        <v>1952000</v>
      </c>
      <c r="I40" s="51"/>
      <c r="J40" s="52">
        <f>J36+J38</f>
        <v>1860000</v>
      </c>
      <c r="K40" s="21"/>
      <c r="L40" s="20">
        <f>L36+L38</f>
        <v>0</v>
      </c>
    </row>
    <row r="41" spans="3:10" ht="7.5" customHeight="1">
      <c r="C41" s="43"/>
      <c r="D41" s="43"/>
      <c r="G41" s="43"/>
      <c r="H41" s="43"/>
      <c r="I41" s="43"/>
      <c r="J41" s="43"/>
    </row>
    <row r="42" spans="1:12" ht="15">
      <c r="A42" s="2"/>
      <c r="B42" t="s">
        <v>29</v>
      </c>
      <c r="C42" s="43"/>
      <c r="D42" s="44">
        <f>D12</f>
        <v>117512673.22</v>
      </c>
      <c r="E42" s="1"/>
      <c r="F42" s="1">
        <f>F12</f>
        <v>118454500</v>
      </c>
      <c r="G42" s="44"/>
      <c r="H42" s="47">
        <f>H12</f>
        <v>122969400</v>
      </c>
      <c r="I42" s="47"/>
      <c r="J42" s="47">
        <f>J12</f>
        <v>123323500</v>
      </c>
      <c r="K42" s="1"/>
      <c r="L42" s="1" t="e">
        <f>L12+#REF!</f>
        <v>#REF!</v>
      </c>
    </row>
    <row r="43" spans="1:12" ht="15">
      <c r="A43" s="2"/>
      <c r="B43" t="s">
        <v>30</v>
      </c>
      <c r="C43" s="44"/>
      <c r="D43" s="44">
        <f>D18+D23+D25+D27+D29+D34</f>
        <v>-115376330.82999998</v>
      </c>
      <c r="E43" s="1"/>
      <c r="F43" s="1">
        <f>F18+F23+F25+F27+F29+F34</f>
        <v>-117154500</v>
      </c>
      <c r="G43" s="44"/>
      <c r="H43" s="47">
        <f>H18+H23+H25+H27+H29+H34</f>
        <v>-121017400</v>
      </c>
      <c r="I43" s="47"/>
      <c r="J43" s="47">
        <f>J18+J23+J25+J27+J29+J34</f>
        <v>-121463500</v>
      </c>
      <c r="K43" s="1"/>
      <c r="L43" s="1">
        <f>L18+L23+L25+L27+L29+L34</f>
        <v>-94361074</v>
      </c>
    </row>
    <row r="44" spans="1:2" ht="15">
      <c r="A44" s="2"/>
      <c r="B44" s="22"/>
    </row>
    <row r="45" ht="12.75">
      <c r="B45" s="22" t="s">
        <v>39</v>
      </c>
    </row>
    <row r="46" ht="12.75">
      <c r="B46" t="s">
        <v>38</v>
      </c>
    </row>
  </sheetData>
  <sheetProtection/>
  <mergeCells count="16">
    <mergeCell ref="C6:D6"/>
    <mergeCell ref="K6:L6"/>
    <mergeCell ref="A1:L1"/>
    <mergeCell ref="A2:L2"/>
    <mergeCell ref="E6:F6"/>
    <mergeCell ref="I6:J6"/>
    <mergeCell ref="G6:H6"/>
    <mergeCell ref="E7:F7"/>
    <mergeCell ref="C8:D8"/>
    <mergeCell ref="I8:J8"/>
    <mergeCell ref="K8:L8"/>
    <mergeCell ref="E8:F8"/>
    <mergeCell ref="G8:H8"/>
    <mergeCell ref="G7:H7"/>
    <mergeCell ref="I7:J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3"/>
  <headerFooter alignWithMargins="0">
    <oddHeader>&amp;RAnlage 2 a zur GRDrs 1005/2019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2019-09-24T07:51:01Z</cp:lastPrinted>
  <dcterms:created xsi:type="dcterms:W3CDTF">2003-10-06T06:25:44Z</dcterms:created>
  <dcterms:modified xsi:type="dcterms:W3CDTF">2019-09-24T07:51:03Z</dcterms:modified>
  <cp:category/>
  <cp:version/>
  <cp:contentType/>
  <cp:contentStatus/>
</cp:coreProperties>
</file>