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CBeschZus. Schlussv. 2015" sheetId="1" r:id="rId1"/>
  </sheets>
  <definedNames>
    <definedName name="_xlnm.Print_Area" localSheetId="0">'TeilCBeschZus. Schlussv. 2015'!$A$1:$V$21</definedName>
  </definedNames>
  <calcPr fullCalcOnLoad="1"/>
</workbook>
</file>

<file path=xl/sharedStrings.xml><?xml version="1.0" encoding="utf-8"?>
<sst xmlns="http://schemas.openxmlformats.org/spreadsheetml/2006/main" count="32" uniqueCount="31">
  <si>
    <t>A m t</t>
  </si>
  <si>
    <t>Übertrag</t>
  </si>
  <si>
    <t>Mu-
siker</t>
  </si>
  <si>
    <t>TVKA</t>
  </si>
  <si>
    <t>Beamte</t>
  </si>
  <si>
    <t xml:space="preserve">SONV </t>
  </si>
  <si>
    <t>Personalreserve
aus aufgelösten
Ämtern</t>
  </si>
  <si>
    <t>9b/
7a</t>
  </si>
  <si>
    <t>Garten-, Friedhofs-
und Forstamt</t>
  </si>
  <si>
    <t xml:space="preserve">Abgeordnete
und beurlaubte Mitarbeiter/-innen
</t>
  </si>
  <si>
    <t>Teil C: Aufteilung der Stellen nach der Gliederung der Stadtverwaltung und der Eigenbetriebe (Teilhaushalte)</t>
  </si>
  <si>
    <t xml:space="preserve">ES*
</t>
  </si>
  <si>
    <t>Beschäftigte (Fortsetzung)</t>
  </si>
  <si>
    <t>Entgeltgruppe</t>
  </si>
  <si>
    <t>Pflege</t>
  </si>
  <si>
    <t>SuE*</t>
  </si>
  <si>
    <t>Summe</t>
  </si>
  <si>
    <t xml:space="preserve">Be-
schäftigte
</t>
  </si>
  <si>
    <t>Beamtinnen
Beamte
Beschäftigte</t>
  </si>
  <si>
    <t xml:space="preserve">Summe
Verwaltung 2015
Beschäftigte
</t>
  </si>
  <si>
    <t>Beamte
Eigenbetriebe 2015</t>
  </si>
  <si>
    <t>Insgesamt 2015</t>
  </si>
  <si>
    <t>Eigenbetriebe 2015</t>
  </si>
  <si>
    <t xml:space="preserve">Gesamtsumme
Beschäftigte 2015
Stadtverwaltung + Eigenbetriebe
</t>
  </si>
  <si>
    <t>nachrichtlich
Summe
Verwaltung 2014
Beschäftigte</t>
  </si>
  <si>
    <t>nachrichtlich
Beamte
Eigenbetriebe 2014</t>
  </si>
  <si>
    <t>nachrichtlich
Insgesamt 2014</t>
  </si>
  <si>
    <t>nachrichtlich
Beschäftigte
Eigenbetriebe 2014</t>
  </si>
  <si>
    <t xml:space="preserve">nachrichtlich
Gesamtsumme
Beschäftigte 2014
Stadtverwaltung + Eigenbetriebe
</t>
  </si>
  <si>
    <t xml:space="preserve">
* Verteilung der Stellen im SuE (ES) siehe Seite 11
 ** EG 1 bei den Eigenbetrieben 
Nachrichtlich:
 Stellen für Beschäftigte der Eigenbetriebe sind nicht Bestandteil des Stellenplans sondern in den Stellenübersichten zu den Wirtschaftsplänen enthalten
</t>
  </si>
  <si>
    <t>2 Ü
(EG 1)**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</si>
</sst>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  <numFmt numFmtId="167" formatCode="0.0"/>
  </numFmts>
  <fonts count="47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thick"/>
    </border>
    <border>
      <left style="thin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medium"/>
    </border>
    <border>
      <left style="medium"/>
      <right style="medium"/>
      <top style="thick"/>
      <bottom style="medium"/>
    </border>
    <border>
      <left style="medium"/>
      <right/>
      <top style="thin"/>
      <bottom style="medium"/>
    </border>
    <border>
      <left/>
      <right>
        <color indexed="63"/>
      </right>
      <top style="medium"/>
      <bottom style="thick"/>
    </border>
    <border>
      <left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/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5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165" fontId="11" fillId="0" borderId="24" xfId="0" applyNumberFormat="1" applyFont="1" applyBorder="1" applyAlignment="1">
      <alignment horizontal="center" vertical="center" wrapText="1"/>
    </xf>
    <xf numFmtId="165" fontId="11" fillId="0" borderId="2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165" fontId="14" fillId="0" borderId="24" xfId="0" applyNumberFormat="1" applyFont="1" applyBorder="1" applyAlignment="1">
      <alignment horizontal="center" vertical="center" wrapText="1"/>
    </xf>
    <xf numFmtId="165" fontId="14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164" fontId="12" fillId="0" borderId="19" xfId="0" applyNumberFormat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164" fontId="12" fillId="0" borderId="37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2" fontId="11" fillId="0" borderId="24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13" fillId="0" borderId="25" xfId="0" applyNumberFormat="1" applyFont="1" applyBorder="1" applyAlignment="1">
      <alignment horizontal="center" vertical="center" wrapText="1"/>
    </xf>
    <xf numFmtId="2" fontId="12" fillId="0" borderId="37" xfId="0" applyNumberFormat="1" applyFont="1" applyBorder="1" applyAlignment="1">
      <alignment horizontal="center" vertical="center" wrapText="1"/>
    </xf>
    <xf numFmtId="167" fontId="12" fillId="0" borderId="0" xfId="0" applyNumberFormat="1" applyFont="1" applyAlignment="1">
      <alignment horizontal="center" vertical="center" wrapText="1"/>
    </xf>
    <xf numFmtId="167" fontId="12" fillId="0" borderId="14" xfId="0" applyNumberFormat="1" applyFont="1" applyBorder="1" applyAlignment="1">
      <alignment horizontal="center" vertical="center" wrapText="1"/>
    </xf>
    <xf numFmtId="167" fontId="11" fillId="0" borderId="24" xfId="0" applyNumberFormat="1" applyFont="1" applyBorder="1" applyAlignment="1">
      <alignment horizontal="center" vertical="center" wrapText="1"/>
    </xf>
    <xf numFmtId="167" fontId="14" fillId="0" borderId="24" xfId="0" applyNumberFormat="1" applyFont="1" applyBorder="1" applyAlignment="1">
      <alignment horizontal="center" vertical="center" wrapText="1"/>
    </xf>
    <xf numFmtId="167" fontId="13" fillId="0" borderId="24" xfId="0" applyNumberFormat="1" applyFont="1" applyBorder="1" applyAlignment="1">
      <alignment horizontal="center" vertical="center" wrapText="1"/>
    </xf>
    <xf numFmtId="167" fontId="13" fillId="0" borderId="29" xfId="0" applyNumberFormat="1" applyFont="1" applyBorder="1" applyAlignment="1">
      <alignment horizontal="center" vertical="center" wrapText="1"/>
    </xf>
    <xf numFmtId="167" fontId="12" fillId="0" borderId="37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165" fontId="12" fillId="0" borderId="37" xfId="0" applyNumberFormat="1" applyFont="1" applyBorder="1" applyAlignment="1">
      <alignment horizontal="center" vertical="center" wrapText="1"/>
    </xf>
    <xf numFmtId="165" fontId="12" fillId="0" borderId="41" xfId="0" applyNumberFormat="1" applyFont="1" applyBorder="1" applyAlignment="1">
      <alignment horizontal="center" vertical="center" wrapText="1"/>
    </xf>
    <xf numFmtId="165" fontId="12" fillId="0" borderId="38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wrapText="1"/>
    </xf>
    <xf numFmtId="165" fontId="12" fillId="0" borderId="0" xfId="0" applyNumberFormat="1" applyFont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165" fontId="12" fillId="0" borderId="19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43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44" xfId="0" applyFont="1" applyBorder="1" applyAlignment="1">
      <alignment/>
    </xf>
    <xf numFmtId="0" fontId="0" fillId="0" borderId="44" xfId="0" applyFont="1" applyBorder="1" applyAlignment="1">
      <alignment/>
    </xf>
    <xf numFmtId="165" fontId="12" fillId="0" borderId="29" xfId="0" applyNumberFormat="1" applyFont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7" sqref="Y7"/>
    </sheetView>
  </sheetViews>
  <sheetFormatPr defaultColWidth="11.421875" defaultRowHeight="12.75"/>
  <cols>
    <col min="1" max="1" width="14.7109375" style="2" customWidth="1"/>
    <col min="2" max="2" width="3.421875" style="2" customWidth="1"/>
    <col min="3" max="3" width="4.57421875" style="2" customWidth="1"/>
    <col min="4" max="4" width="4.8515625" style="126" customWidth="1"/>
    <col min="5" max="5" width="6.421875" style="113" customWidth="1"/>
    <col min="6" max="7" width="5.57421875" style="2" customWidth="1"/>
    <col min="8" max="8" width="7.140625" style="2" customWidth="1"/>
    <col min="9" max="9" width="8.140625" style="2" customWidth="1"/>
    <col min="10" max="10" width="8.28125" style="2" customWidth="1"/>
    <col min="11" max="11" width="6.710937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7.140625" style="2" customWidth="1"/>
    <col min="16" max="16" width="7.57421875" style="2" customWidth="1"/>
    <col min="17" max="17" width="4.8515625" style="2" hidden="1" customWidth="1"/>
    <col min="18" max="18" width="4.8515625" style="2" customWidth="1"/>
    <col min="19" max="19" width="5.421875" style="2" customWidth="1"/>
    <col min="20" max="20" width="8.28125" style="2" customWidth="1"/>
    <col min="21" max="21" width="9.57421875" style="2" customWidth="1"/>
    <col min="22" max="22" width="10.57421875" style="2" customWidth="1"/>
    <col min="23" max="23" width="16.57421875" style="2" customWidth="1"/>
    <col min="24" max="24" width="12.28125" style="2" customWidth="1"/>
    <col min="25" max="26" width="11.421875" style="2" customWidth="1"/>
    <col min="27" max="27" width="14.00390625" style="2" customWidth="1"/>
    <col min="28" max="16384" width="11.421875" style="2" customWidth="1"/>
  </cols>
  <sheetData>
    <row r="1" spans="1:22" s="1" customFormat="1" ht="29.25" customHeight="1">
      <c r="A1" s="152" t="s">
        <v>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2" s="21" customFormat="1" ht="22.5" customHeight="1">
      <c r="A2" s="19"/>
      <c r="B2" s="153" t="s">
        <v>12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/>
      <c r="V2" s="20"/>
    </row>
    <row r="3" spans="1:22" ht="45.75" customHeight="1">
      <c r="A3" s="22" t="s">
        <v>0</v>
      </c>
      <c r="B3" s="155"/>
      <c r="C3" s="156"/>
      <c r="D3" s="156"/>
      <c r="E3" s="157"/>
      <c r="F3" s="155"/>
      <c r="G3" s="156"/>
      <c r="H3" s="156"/>
      <c r="I3" s="157"/>
      <c r="J3" s="156"/>
      <c r="K3" s="156"/>
      <c r="L3" s="156"/>
      <c r="M3" s="156"/>
      <c r="N3" s="156"/>
      <c r="O3" s="156"/>
      <c r="P3" s="23"/>
      <c r="Q3" s="24"/>
      <c r="R3" s="25" t="s">
        <v>2</v>
      </c>
      <c r="S3" s="26" t="s">
        <v>14</v>
      </c>
      <c r="T3" s="26" t="s">
        <v>15</v>
      </c>
      <c r="U3" s="102" t="s">
        <v>17</v>
      </c>
      <c r="V3" s="27" t="s">
        <v>18</v>
      </c>
    </row>
    <row r="4" spans="1:23" ht="28.5" customHeight="1" thickBot="1">
      <c r="A4" s="133" t="s">
        <v>13</v>
      </c>
      <c r="B4" s="101" t="s">
        <v>5</v>
      </c>
      <c r="C4" s="28">
        <v>15</v>
      </c>
      <c r="D4" s="131">
        <v>14</v>
      </c>
      <c r="E4" s="132">
        <v>13</v>
      </c>
      <c r="F4" s="28">
        <v>12</v>
      </c>
      <c r="G4" s="28">
        <v>11</v>
      </c>
      <c r="H4" s="28">
        <v>10</v>
      </c>
      <c r="I4" s="29">
        <v>9</v>
      </c>
      <c r="J4" s="28">
        <v>8</v>
      </c>
      <c r="K4" s="28">
        <v>7</v>
      </c>
      <c r="L4" s="28">
        <v>6</v>
      </c>
      <c r="M4" s="28">
        <v>5</v>
      </c>
      <c r="N4" s="28">
        <v>4</v>
      </c>
      <c r="O4" s="28">
        <v>3</v>
      </c>
      <c r="P4" s="29" t="s">
        <v>30</v>
      </c>
      <c r="Q4" s="29"/>
      <c r="R4" s="30" t="s">
        <v>3</v>
      </c>
      <c r="S4" s="29" t="s">
        <v>7</v>
      </c>
      <c r="T4" s="31" t="s">
        <v>11</v>
      </c>
      <c r="U4" s="32" t="s">
        <v>16</v>
      </c>
      <c r="V4" s="32" t="s">
        <v>16</v>
      </c>
      <c r="W4" s="6" t="s">
        <v>4</v>
      </c>
    </row>
    <row r="5" spans="1:25" ht="33" customHeight="1">
      <c r="A5" s="33" t="s">
        <v>1</v>
      </c>
      <c r="B5" s="138">
        <v>12</v>
      </c>
      <c r="C5" s="138">
        <v>25.5</v>
      </c>
      <c r="D5" s="119">
        <v>63.2</v>
      </c>
      <c r="E5" s="106">
        <v>135.655</v>
      </c>
      <c r="F5" s="139">
        <v>170.85</v>
      </c>
      <c r="G5" s="139">
        <v>190.36</v>
      </c>
      <c r="H5" s="134">
        <v>325.6189</v>
      </c>
      <c r="I5" s="140">
        <v>499.6283</v>
      </c>
      <c r="J5" s="134">
        <v>648.2141</v>
      </c>
      <c r="K5" s="138">
        <v>51.2</v>
      </c>
      <c r="L5" s="134">
        <v>684.4042</v>
      </c>
      <c r="M5" s="134">
        <v>561.4246</v>
      </c>
      <c r="N5" s="134">
        <v>30.5971</v>
      </c>
      <c r="O5" s="160">
        <v>211.5426</v>
      </c>
      <c r="P5" s="92">
        <v>100.7202</v>
      </c>
      <c r="Q5" s="141"/>
      <c r="R5" s="141">
        <v>81</v>
      </c>
      <c r="S5" s="36">
        <v>9.58</v>
      </c>
      <c r="T5" s="140">
        <v>2706.9115</v>
      </c>
      <c r="U5" s="140">
        <f>SUM(B5:T5)</f>
        <v>6508.406499999999</v>
      </c>
      <c r="V5" s="140">
        <f>SUM(W5,U5)</f>
        <v>9194.9795</v>
      </c>
      <c r="W5" s="16">
        <v>2686.573</v>
      </c>
      <c r="Y5" s="8"/>
    </row>
    <row r="6" spans="1:23" ht="33" customHeight="1">
      <c r="A6" s="34" t="s">
        <v>8</v>
      </c>
      <c r="B6" s="37"/>
      <c r="C6" s="37">
        <v>1</v>
      </c>
      <c r="D6" s="138">
        <v>6</v>
      </c>
      <c r="E6" s="36">
        <v>7.8</v>
      </c>
      <c r="F6" s="37">
        <v>8</v>
      </c>
      <c r="G6" s="37">
        <v>11.5</v>
      </c>
      <c r="H6" s="37">
        <v>6</v>
      </c>
      <c r="I6" s="38">
        <v>31</v>
      </c>
      <c r="J6" s="37">
        <v>58.5</v>
      </c>
      <c r="K6" s="139">
        <v>48.93</v>
      </c>
      <c r="L6" s="37">
        <v>96.25</v>
      </c>
      <c r="M6" s="37">
        <v>88.04</v>
      </c>
      <c r="N6" s="37">
        <v>6.5</v>
      </c>
      <c r="O6" s="103">
        <v>67.5</v>
      </c>
      <c r="P6" s="38"/>
      <c r="Q6" s="40"/>
      <c r="R6" s="40"/>
      <c r="S6" s="38"/>
      <c r="T6" s="38"/>
      <c r="U6" s="36">
        <f>SUM(B6:S6)</f>
        <v>437.02000000000004</v>
      </c>
      <c r="V6" s="36">
        <f>SUM(W6,U6)</f>
        <v>462.72</v>
      </c>
      <c r="W6" s="16">
        <v>25.7</v>
      </c>
    </row>
    <row r="7" spans="1:23" ht="33" customHeight="1">
      <c r="A7" s="34" t="s">
        <v>6</v>
      </c>
      <c r="B7" s="142"/>
      <c r="C7" s="142"/>
      <c r="D7" s="143"/>
      <c r="E7" s="144"/>
      <c r="F7" s="142"/>
      <c r="G7" s="142"/>
      <c r="H7" s="142"/>
      <c r="I7" s="35"/>
      <c r="J7" s="142"/>
      <c r="K7" s="142"/>
      <c r="L7" s="142"/>
      <c r="M7" s="142"/>
      <c r="N7" s="142"/>
      <c r="O7" s="142"/>
      <c r="P7" s="35"/>
      <c r="Q7" s="145"/>
      <c r="R7" s="145"/>
      <c r="S7" s="145"/>
      <c r="T7" s="35"/>
      <c r="U7" s="36"/>
      <c r="V7" s="36">
        <f>SUM(W7,U7)</f>
        <v>1</v>
      </c>
      <c r="W7" s="4">
        <v>1</v>
      </c>
    </row>
    <row r="8" spans="1:26" ht="33" customHeight="1">
      <c r="A8" s="34" t="s">
        <v>9</v>
      </c>
      <c r="B8" s="37"/>
      <c r="C8" s="37"/>
      <c r="D8" s="119"/>
      <c r="E8" s="106"/>
      <c r="F8" s="37"/>
      <c r="G8" s="37"/>
      <c r="H8" s="37"/>
      <c r="I8" s="39">
        <v>14</v>
      </c>
      <c r="J8" s="37"/>
      <c r="K8" s="37"/>
      <c r="L8" s="37"/>
      <c r="M8" s="37"/>
      <c r="N8" s="37"/>
      <c r="O8" s="103"/>
      <c r="P8" s="38"/>
      <c r="Q8" s="40"/>
      <c r="R8" s="40"/>
      <c r="S8" s="38"/>
      <c r="T8" s="38"/>
      <c r="U8" s="36">
        <f>SUM(B8:S8)</f>
        <v>14</v>
      </c>
      <c r="V8" s="36">
        <f>SUM(W8,U8)</f>
        <v>304</v>
      </c>
      <c r="W8" s="4">
        <v>290</v>
      </c>
      <c r="Y8" s="9"/>
      <c r="Z8" s="8"/>
    </row>
    <row r="9" spans="1:26" ht="13.5" thickBot="1">
      <c r="A9" s="41"/>
      <c r="B9" s="42"/>
      <c r="C9" s="24"/>
      <c r="D9" s="120"/>
      <c r="E9" s="107"/>
      <c r="F9" s="42"/>
      <c r="G9" s="24"/>
      <c r="H9" s="24"/>
      <c r="I9" s="26"/>
      <c r="J9" s="24"/>
      <c r="K9" s="24"/>
      <c r="L9" s="24"/>
      <c r="M9" s="24"/>
      <c r="N9" s="24"/>
      <c r="O9" s="104"/>
      <c r="P9" s="26"/>
      <c r="Q9" s="42"/>
      <c r="R9" s="26"/>
      <c r="S9" s="26"/>
      <c r="T9" s="24"/>
      <c r="U9" s="43"/>
      <c r="V9" s="44"/>
      <c r="W9" s="4"/>
      <c r="Y9" s="9"/>
      <c r="Z9" s="8"/>
    </row>
    <row r="10" spans="1:26" ht="60" customHeight="1" thickBot="1">
      <c r="A10" s="45" t="s">
        <v>19</v>
      </c>
      <c r="B10" s="46">
        <f>SUM(B5:B8)</f>
        <v>12</v>
      </c>
      <c r="C10" s="47">
        <f>SUM(C5:C8)</f>
        <v>26.5</v>
      </c>
      <c r="D10" s="121">
        <f>SUM(D5:D8)</f>
        <v>69.2</v>
      </c>
      <c r="E10" s="108">
        <f>SUM(E5:E8)</f>
        <v>143.455</v>
      </c>
      <c r="F10" s="114">
        <f aca="true" t="shared" si="0" ref="F10:P10">SUM(F5:F8)</f>
        <v>178.85</v>
      </c>
      <c r="G10" s="114">
        <f t="shared" si="0"/>
        <v>201.86</v>
      </c>
      <c r="H10" s="50">
        <f t="shared" si="0"/>
        <v>331.6189</v>
      </c>
      <c r="I10" s="51">
        <f t="shared" si="0"/>
        <v>544.6283000000001</v>
      </c>
      <c r="J10" s="50">
        <f t="shared" si="0"/>
        <v>706.7141</v>
      </c>
      <c r="K10" s="114">
        <f t="shared" si="0"/>
        <v>100.13</v>
      </c>
      <c r="L10" s="50">
        <f t="shared" si="0"/>
        <v>780.6542</v>
      </c>
      <c r="M10" s="50">
        <f t="shared" si="0"/>
        <v>649.4646</v>
      </c>
      <c r="N10" s="50">
        <f t="shared" si="0"/>
        <v>37.0971</v>
      </c>
      <c r="O10" s="50">
        <f t="shared" si="0"/>
        <v>279.0426</v>
      </c>
      <c r="P10" s="51">
        <f t="shared" si="0"/>
        <v>100.7202</v>
      </c>
      <c r="Q10" s="52"/>
      <c r="R10" s="52">
        <f>SUM(R5:R8)</f>
        <v>81</v>
      </c>
      <c r="S10" s="48">
        <f>SUM(S5:S8)</f>
        <v>9.58</v>
      </c>
      <c r="T10" s="51">
        <f>SUM(T5:T8)</f>
        <v>2706.9115</v>
      </c>
      <c r="U10" s="53">
        <f>SUM(U5:U8)</f>
        <v>6959.4265</v>
      </c>
      <c r="V10" s="54">
        <f>SUM(U10,W10)</f>
        <v>9962.699499999999</v>
      </c>
      <c r="W10" s="5">
        <f>SUM(W5:W8)</f>
        <v>3003.2729999999997</v>
      </c>
      <c r="X10" s="8"/>
      <c r="Y10" s="9"/>
      <c r="Z10" s="8"/>
    </row>
    <row r="11" spans="1:26" ht="60" customHeight="1" thickBot="1">
      <c r="A11" s="45" t="s">
        <v>20</v>
      </c>
      <c r="B11" s="46"/>
      <c r="C11" s="47"/>
      <c r="D11" s="121"/>
      <c r="E11" s="108"/>
      <c r="F11" s="47"/>
      <c r="G11" s="49"/>
      <c r="H11" s="49"/>
      <c r="I11" s="49"/>
      <c r="J11" s="55"/>
      <c r="K11" s="56"/>
      <c r="L11" s="50"/>
      <c r="M11" s="47"/>
      <c r="N11" s="47"/>
      <c r="O11" s="50"/>
      <c r="P11" s="57"/>
      <c r="Q11" s="52"/>
      <c r="R11" s="52"/>
      <c r="S11" s="48"/>
      <c r="T11" s="53"/>
      <c r="U11" s="53"/>
      <c r="V11" s="58">
        <v>96.45</v>
      </c>
      <c r="W11" s="15"/>
      <c r="Y11" s="8"/>
      <c r="Z11" s="8"/>
    </row>
    <row r="12" spans="1:28" ht="60" customHeight="1" thickBot="1">
      <c r="A12" s="59" t="s">
        <v>21</v>
      </c>
      <c r="B12" s="60"/>
      <c r="C12" s="61"/>
      <c r="D12" s="122"/>
      <c r="E12" s="109"/>
      <c r="F12" s="61"/>
      <c r="G12" s="63"/>
      <c r="H12" s="63"/>
      <c r="I12" s="64"/>
      <c r="J12" s="65"/>
      <c r="K12" s="65"/>
      <c r="L12" s="65"/>
      <c r="M12" s="61"/>
      <c r="N12" s="61"/>
      <c r="O12" s="65"/>
      <c r="P12" s="66"/>
      <c r="Q12" s="67"/>
      <c r="R12" s="67"/>
      <c r="S12" s="62"/>
      <c r="T12" s="68"/>
      <c r="U12" s="68"/>
      <c r="V12" s="69">
        <f>SUM(V10:V11)</f>
        <v>10059.1495</v>
      </c>
      <c r="W12" s="5"/>
      <c r="X12" s="9"/>
      <c r="Y12" s="8"/>
      <c r="Z12" s="8"/>
      <c r="AB12" s="8"/>
    </row>
    <row r="13" spans="1:28" s="3" customFormat="1" ht="60" customHeight="1" thickBot="1">
      <c r="A13" s="70" t="s">
        <v>24</v>
      </c>
      <c r="B13" s="71">
        <v>12</v>
      </c>
      <c r="C13" s="146">
        <v>26.5</v>
      </c>
      <c r="D13" s="123">
        <v>69.2</v>
      </c>
      <c r="E13" s="110">
        <v>141.455</v>
      </c>
      <c r="F13" s="72">
        <v>178.85</v>
      </c>
      <c r="G13" s="115">
        <v>201.86</v>
      </c>
      <c r="H13" s="116">
        <v>330.6489</v>
      </c>
      <c r="I13" s="117">
        <v>543.3283</v>
      </c>
      <c r="J13" s="116">
        <v>706.2141</v>
      </c>
      <c r="K13" s="115">
        <v>100.13</v>
      </c>
      <c r="L13" s="116">
        <v>780.0042</v>
      </c>
      <c r="M13" s="116">
        <v>633.8046</v>
      </c>
      <c r="N13" s="116">
        <v>37.0971</v>
      </c>
      <c r="O13" s="116">
        <v>277.0426</v>
      </c>
      <c r="P13" s="117">
        <v>101.1689</v>
      </c>
      <c r="Q13" s="74"/>
      <c r="R13" s="74">
        <v>81</v>
      </c>
      <c r="S13" s="73">
        <v>9.58</v>
      </c>
      <c r="T13" s="117">
        <v>2691.7211</v>
      </c>
      <c r="U13" s="73">
        <f>SUM(B13:T13)</f>
        <v>6921.604799999999</v>
      </c>
      <c r="V13" s="75">
        <f>SUM(U13+W13)</f>
        <v>9913.6778</v>
      </c>
      <c r="W13" s="7">
        <v>2992.073</v>
      </c>
      <c r="AB13" s="10"/>
    </row>
    <row r="14" spans="1:28" s="3" customFormat="1" ht="60" customHeight="1" thickBot="1">
      <c r="A14" s="70" t="s">
        <v>25</v>
      </c>
      <c r="B14" s="76"/>
      <c r="C14" s="77"/>
      <c r="D14" s="124"/>
      <c r="E14" s="111"/>
      <c r="F14" s="77"/>
      <c r="G14" s="77"/>
      <c r="H14" s="77"/>
      <c r="I14" s="78"/>
      <c r="J14" s="79"/>
      <c r="K14" s="79"/>
      <c r="L14" s="77"/>
      <c r="M14" s="77"/>
      <c r="N14" s="77"/>
      <c r="O14" s="77"/>
      <c r="P14" s="73"/>
      <c r="Q14" s="80"/>
      <c r="R14" s="80"/>
      <c r="S14" s="78"/>
      <c r="T14" s="78"/>
      <c r="U14" s="78"/>
      <c r="V14" s="81">
        <v>96.45</v>
      </c>
      <c r="W14" s="7"/>
      <c r="AB14" s="10"/>
    </row>
    <row r="15" spans="1:28" s="3" customFormat="1" ht="60" customHeight="1" thickBot="1">
      <c r="A15" s="70" t="s">
        <v>26</v>
      </c>
      <c r="B15" s="76"/>
      <c r="C15" s="77"/>
      <c r="D15" s="124"/>
      <c r="E15" s="111"/>
      <c r="F15" s="77"/>
      <c r="G15" s="77"/>
      <c r="H15" s="77"/>
      <c r="I15" s="73"/>
      <c r="J15" s="79"/>
      <c r="K15" s="79"/>
      <c r="L15" s="77"/>
      <c r="M15" s="77"/>
      <c r="N15" s="77"/>
      <c r="O15" s="72"/>
      <c r="P15" s="78"/>
      <c r="Q15" s="80"/>
      <c r="R15" s="80"/>
      <c r="S15" s="78"/>
      <c r="T15" s="78"/>
      <c r="U15" s="78"/>
      <c r="V15" s="75">
        <f>SUM(V13:V14)</f>
        <v>10010.1278</v>
      </c>
      <c r="W15" s="7"/>
      <c r="X15" s="10"/>
      <c r="AB15" s="10"/>
    </row>
    <row r="16" spans="1:26" ht="60" customHeight="1" thickBot="1">
      <c r="A16" s="59" t="s">
        <v>22</v>
      </c>
      <c r="B16" s="82">
        <v>78</v>
      </c>
      <c r="C16" s="83">
        <v>25</v>
      </c>
      <c r="D16" s="135">
        <v>65</v>
      </c>
      <c r="E16" s="85">
        <v>76</v>
      </c>
      <c r="F16" s="83">
        <v>54.5</v>
      </c>
      <c r="G16" s="83">
        <v>77.5</v>
      </c>
      <c r="H16" s="83">
        <v>87</v>
      </c>
      <c r="I16" s="83">
        <v>1167.63</v>
      </c>
      <c r="J16" s="60">
        <v>694.49</v>
      </c>
      <c r="K16" s="83">
        <v>1418</v>
      </c>
      <c r="L16" s="83">
        <v>506.65</v>
      </c>
      <c r="M16" s="83">
        <v>283.82</v>
      </c>
      <c r="N16" s="83">
        <v>208.3</v>
      </c>
      <c r="O16" s="61">
        <v>691.15</v>
      </c>
      <c r="P16" s="62">
        <v>430.17</v>
      </c>
      <c r="Q16" s="84"/>
      <c r="R16" s="84"/>
      <c r="S16" s="85">
        <v>707</v>
      </c>
      <c r="T16" s="85">
        <v>123</v>
      </c>
      <c r="U16" s="85">
        <f>SUM(B16:T16)</f>
        <v>6693.209999999999</v>
      </c>
      <c r="V16" s="85">
        <f>U16+V11</f>
        <v>6789.659999999999</v>
      </c>
      <c r="W16" s="17"/>
      <c r="X16" s="12"/>
      <c r="Y16" s="13"/>
      <c r="Z16" s="14"/>
    </row>
    <row r="17" spans="1:26" s="3" customFormat="1" ht="60" customHeight="1" thickBot="1">
      <c r="A17" s="86" t="s">
        <v>27</v>
      </c>
      <c r="B17" s="87">
        <v>78</v>
      </c>
      <c r="C17" s="88">
        <v>25</v>
      </c>
      <c r="D17" s="147">
        <v>65</v>
      </c>
      <c r="E17" s="92">
        <v>76</v>
      </c>
      <c r="F17" s="88">
        <v>53.5</v>
      </c>
      <c r="G17" s="88">
        <v>77.5</v>
      </c>
      <c r="H17" s="88">
        <v>82</v>
      </c>
      <c r="I17" s="89">
        <v>1166.63</v>
      </c>
      <c r="J17" s="88">
        <v>694.49</v>
      </c>
      <c r="K17" s="88">
        <v>1406</v>
      </c>
      <c r="L17" s="88">
        <v>503.65</v>
      </c>
      <c r="M17" s="88">
        <v>283.82</v>
      </c>
      <c r="N17" s="88">
        <v>206.3</v>
      </c>
      <c r="O17" s="105">
        <v>689.15</v>
      </c>
      <c r="P17" s="90">
        <v>427.17</v>
      </c>
      <c r="Q17" s="91"/>
      <c r="R17" s="91"/>
      <c r="S17" s="92">
        <v>707</v>
      </c>
      <c r="T17" s="92">
        <v>123</v>
      </c>
      <c r="U17" s="92">
        <f>SUM(B17:T17)</f>
        <v>6664.209999999999</v>
      </c>
      <c r="V17" s="93">
        <v>6760.66</v>
      </c>
      <c r="W17" s="17"/>
      <c r="Z17" s="11"/>
    </row>
    <row r="18" spans="1:25" ht="60" customHeight="1" thickBot="1" thickTop="1">
      <c r="A18" s="94" t="s">
        <v>23</v>
      </c>
      <c r="B18" s="95">
        <f>B10+B16</f>
        <v>90</v>
      </c>
      <c r="C18" s="96">
        <f>C10+C16</f>
        <v>51.5</v>
      </c>
      <c r="D18" s="96">
        <f aca="true" t="shared" si="1" ref="D18:T18">D10+D16</f>
        <v>134.2</v>
      </c>
      <c r="E18" s="96">
        <f t="shared" si="1"/>
        <v>219.455</v>
      </c>
      <c r="F18" s="95">
        <f t="shared" si="1"/>
        <v>233.35</v>
      </c>
      <c r="G18" s="96">
        <f t="shared" si="1"/>
        <v>279.36</v>
      </c>
      <c r="H18" s="96">
        <f t="shared" si="1"/>
        <v>418.6189</v>
      </c>
      <c r="I18" s="96">
        <f t="shared" si="1"/>
        <v>1712.2583000000002</v>
      </c>
      <c r="J18" s="95">
        <f t="shared" si="1"/>
        <v>1401.2041</v>
      </c>
      <c r="K18" s="96">
        <f t="shared" si="1"/>
        <v>1518.13</v>
      </c>
      <c r="L18" s="96">
        <f t="shared" si="1"/>
        <v>1287.3042</v>
      </c>
      <c r="M18" s="96">
        <f t="shared" si="1"/>
        <v>933.2846</v>
      </c>
      <c r="N18" s="96">
        <f t="shared" si="1"/>
        <v>245.39710000000002</v>
      </c>
      <c r="O18" s="96">
        <f t="shared" si="1"/>
        <v>970.1926</v>
      </c>
      <c r="P18" s="97">
        <f t="shared" si="1"/>
        <v>530.8902</v>
      </c>
      <c r="Q18" s="96">
        <f t="shared" si="1"/>
        <v>0</v>
      </c>
      <c r="R18" s="97">
        <f t="shared" si="1"/>
        <v>81</v>
      </c>
      <c r="S18" s="96">
        <f t="shared" si="1"/>
        <v>716.58</v>
      </c>
      <c r="T18" s="95">
        <f t="shared" si="1"/>
        <v>2829.9115</v>
      </c>
      <c r="U18" s="136">
        <f>SUM(B18:T18)</f>
        <v>13652.636499999999</v>
      </c>
      <c r="V18" s="137">
        <f>V12+U16</f>
        <v>16752.3595</v>
      </c>
      <c r="W18" s="18"/>
      <c r="X18" s="8"/>
      <c r="Y18" s="8"/>
    </row>
    <row r="19" spans="1:25" s="3" customFormat="1" ht="73.5" customHeight="1" thickBot="1" thickTop="1">
      <c r="A19" s="98" t="s">
        <v>28</v>
      </c>
      <c r="B19" s="99">
        <v>90</v>
      </c>
      <c r="C19" s="149">
        <v>51.5</v>
      </c>
      <c r="D19" s="125">
        <v>134.2</v>
      </c>
      <c r="E19" s="112">
        <v>217.455</v>
      </c>
      <c r="F19" s="148">
        <v>232.35</v>
      </c>
      <c r="G19" s="118">
        <v>279.36</v>
      </c>
      <c r="H19" s="127">
        <v>412.6489</v>
      </c>
      <c r="I19" s="128">
        <v>1709.9583</v>
      </c>
      <c r="J19" s="127">
        <v>1400.7041</v>
      </c>
      <c r="K19" s="118">
        <v>1506.13</v>
      </c>
      <c r="L19" s="127">
        <v>1283.6542</v>
      </c>
      <c r="M19" s="127">
        <v>917.6246</v>
      </c>
      <c r="N19" s="127">
        <v>243.3971</v>
      </c>
      <c r="O19" s="127">
        <v>966.1926</v>
      </c>
      <c r="P19" s="127">
        <v>528.3389</v>
      </c>
      <c r="Q19" s="99">
        <f>SUM(Q13+Q17)</f>
        <v>0</v>
      </c>
      <c r="R19" s="100">
        <f>SUM(R13+R17)</f>
        <v>81</v>
      </c>
      <c r="S19" s="118">
        <v>716.58</v>
      </c>
      <c r="T19" s="129">
        <v>2814.7211</v>
      </c>
      <c r="U19" s="129">
        <f>SUM(B19:T19)</f>
        <v>13585.814800000002</v>
      </c>
      <c r="V19" s="130">
        <f>U19+W19</f>
        <v>16674.3378</v>
      </c>
      <c r="W19" s="4">
        <v>3088.523</v>
      </c>
      <c r="Y19" s="10"/>
    </row>
    <row r="20" spans="1:25" ht="12.7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Y20" s="8"/>
    </row>
    <row r="21" spans="1:22" ht="83.25" customHeight="1">
      <c r="A21" s="150" t="s">
        <v>29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</row>
    <row r="23" ht="12.75">
      <c r="Y23" s="2">
        <v>16770.7878</v>
      </c>
    </row>
    <row r="24" ht="12.75">
      <c r="Y24" s="8">
        <f>Y23-Y20</f>
        <v>16770.7878</v>
      </c>
    </row>
  </sheetData>
  <sheetProtection/>
  <mergeCells count="7">
    <mergeCell ref="A21:V21"/>
    <mergeCell ref="A1:V1"/>
    <mergeCell ref="B2:U2"/>
    <mergeCell ref="F3:I3"/>
    <mergeCell ref="J3:O3"/>
    <mergeCell ref="B3:E3"/>
    <mergeCell ref="A20:V20"/>
  </mergeCells>
  <printOptions gridLines="1" horizontalCentered="1"/>
  <pageMargins left="0.31496062992125984" right="0.31496062992125984" top="1.1811023622047245" bottom="0.5905511811023623" header="0.3937007874015748" footer="1.1811023622047245"/>
  <pageSetup horizontalDpi="600" verticalDpi="600" orientation="portrait" paperSize="9" scale="65" r:id="rId1"/>
  <headerFooter alignWithMargins="0">
    <oddHeader>&amp;C&amp;"Arial,Standard"&amp;16Stellenplan 2015
&amp;R&amp;"Arial,Standard"&amp;14- 10 -</oddHeader>
    <oddFooter>&amp;L&amp;12
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2013-12-16T13:07:25Z</cp:lastPrinted>
  <dcterms:created xsi:type="dcterms:W3CDTF">1999-11-03T11:10:23Z</dcterms:created>
  <dcterms:modified xsi:type="dcterms:W3CDTF">2013-12-16T14:37:10Z</dcterms:modified>
  <cp:category/>
  <cp:version/>
  <cp:contentType/>
  <cp:contentStatus/>
</cp:coreProperties>
</file>