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rfolgsplan Anlage 5" sheetId="1" r:id="rId1"/>
  </sheets>
  <definedNames>
    <definedName name="_xlnm.Print_Area" localSheetId="0">'Erfolgsplan Anlage 5'!$A$1:$E$41</definedName>
  </definedNames>
  <calcPr fullCalcOnLoad="1"/>
</workbook>
</file>

<file path=xl/sharedStrings.xml><?xml version="1.0" encoding="utf-8"?>
<sst xmlns="http://schemas.openxmlformats.org/spreadsheetml/2006/main" count="48" uniqueCount="46">
  <si>
    <t>Eigenbetrieb Stadtentwässerung Stuttgart</t>
  </si>
  <si>
    <t>Ist</t>
  </si>
  <si>
    <t>Planzahl</t>
  </si>
  <si>
    <t>lfd.</t>
  </si>
  <si>
    <t>Nr.</t>
  </si>
  <si>
    <t>in %</t>
  </si>
  <si>
    <t>Erträge</t>
  </si>
  <si>
    <t>Umsatzerlöse</t>
  </si>
  <si>
    <t>Aktivierte Eigenleistungen</t>
  </si>
  <si>
    <t xml:space="preserve">Sonstige betriebliche Erträge      </t>
  </si>
  <si>
    <t>Erträge insgesamt</t>
  </si>
  <si>
    <t>Aufwendungen</t>
  </si>
  <si>
    <t>Materialaufwand</t>
  </si>
  <si>
    <t xml:space="preserve">      a) Aufwendungen für Roh-, Hilfs- und</t>
  </si>
  <si>
    <t xml:space="preserve">          Betriebsstoffe u. f. bezog. Waren</t>
  </si>
  <si>
    <t xml:space="preserve">      b) Aufwendungen f. bezog. Leistungen</t>
  </si>
  <si>
    <t>Personalaufwand</t>
  </si>
  <si>
    <t xml:space="preserve">      a) Löhne und Gehälter</t>
  </si>
  <si>
    <t xml:space="preserve">      b) Soz. Abgaben und Aufwendungen für
          Altersvers. Und Unterstützung</t>
  </si>
  <si>
    <t>Abschreibungen</t>
  </si>
  <si>
    <t>Sonstige betriebliche Aufwendungen</t>
  </si>
  <si>
    <t>Sonstige Zinsen und ähnliche Erträge</t>
  </si>
  <si>
    <t>Zinsen u.nd ähnliche Aufwendungen</t>
  </si>
  <si>
    <t xml:space="preserve">Aufwendungen insgesamt </t>
  </si>
  <si>
    <t>Ergebnis der gewöhnlichen 
Geschäftstätigkeit</t>
  </si>
  <si>
    <t>Sonstige Steuern</t>
  </si>
  <si>
    <t>Erfolgsplanabrechnung</t>
  </si>
  <si>
    <t xml:space="preserve">      c) Abwasserabgabe</t>
  </si>
  <si>
    <t>Jahresgewinn/-verlust (-)</t>
  </si>
  <si>
    <t>Plan-</t>
  </si>
  <si>
    <t>abweichung</t>
  </si>
  <si>
    <t>Kostenüberdeckungen (ertragsmindernd)</t>
  </si>
  <si>
    <t>TEUR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</si>
  <si>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</si>
  <si>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</si>
  <si>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</si>
  <si>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</si>
  <si>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</si>
  <si>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</si>
  <si>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</si>
  <si>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</si>
  <si>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</si>
  <si>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</si>
  <si>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</si>
  <si>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</si>
  <si>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GRDrs 920/2020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</si>
</sst>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\(#,##0.00\ &quot;DM&quot;\)"/>
    <numFmt numFmtId="175" formatCode="#,##0.00\ &quot;DM&quot;"/>
    <numFmt numFmtId="176" formatCode="0,000"/>
    <numFmt numFmtId="177" formatCode="000"/>
    <numFmt numFmtId="178" formatCode="0.000"/>
    <numFmt numFmtId="179" formatCode="000.0"/>
    <numFmt numFmtId="180" formatCode="#,##0*0.00\1"/>
    <numFmt numFmtId="181" formatCode="#,##0.0"/>
    <numFmt numFmtId="182" formatCode="#,000"/>
    <numFmt numFmtId="183" formatCode="0.0"/>
    <numFmt numFmtId="184" formatCode="#,##0.00000000"/>
    <numFmt numFmtId="185" formatCode="0.0%"/>
    <numFmt numFmtId="186" formatCode="d/m/yy"/>
    <numFmt numFmtId="187" formatCode="#,##0_ ;\-#,##0\ "/>
    <numFmt numFmtId="188" formatCode="#,##0_ ;[Red]\-#,##0\ "/>
    <numFmt numFmtId="189" formatCode="#,##0_);\(#,##0\)"/>
    <numFmt numFmtId="190" formatCode="#,##0.00_);\(#,##0.00\)"/>
    <numFmt numFmtId="191" formatCode="0E+00"/>
    <numFmt numFmtId="192" formatCode="#,##0.00&quot;DM&quot;;\(#,##0.00&quot;DM&quot;\)"/>
    <numFmt numFmtId="193" formatCode="#,##0&quot;DM&quot;;\(#,##0&quot;DM&quot;\)"/>
    <numFmt numFmtId="194" formatCode="d\.m\.yy"/>
    <numFmt numFmtId="195" formatCode="d\.m"/>
    <numFmt numFmtId="196" formatCode="d\.mmm\ yy"/>
    <numFmt numFmtId="197" formatCode="d\.mmm"/>
    <numFmt numFmtId="198" formatCode="d\.m\.yy\ h:mm"/>
    <numFmt numFmtId="199" formatCode="&quot;DM&quot;#,##0;\-&quot;DM&quot;#,##0"/>
    <numFmt numFmtId="200" formatCode="&quot;DM&quot;#,##0;[Red]\-&quot;DM&quot;#,##0"/>
    <numFmt numFmtId="201" formatCode="&quot;DM&quot;#,##0.00;\-&quot;DM&quot;#,##0.00"/>
    <numFmt numFmtId="202" formatCode="&quot;DM&quot;#,##0.00;[Red]\-&quot;DM&quot;#,##0.00"/>
    <numFmt numFmtId="203" formatCode="d\.\ mmm\ yy"/>
    <numFmt numFmtId="204" formatCode="d\.\ mmm"/>
    <numFmt numFmtId="205" formatCode="#,##0.00\$;\(#,##0.00\$\)"/>
    <numFmt numFmtId="206" formatCode="#,##0\$;\(#,##0\$\)"/>
    <numFmt numFmtId="207" formatCode="#,##0\ &quot;DM&quot;"/>
    <numFmt numFmtId="208" formatCode="0.000000000"/>
    <numFmt numFmtId="209" formatCode="0.000000000000000"/>
    <numFmt numFmtId="210" formatCode="0.00000000"/>
    <numFmt numFmtId="211" formatCode="0.0000000000"/>
    <numFmt numFmtId="212" formatCode="0.0000000"/>
    <numFmt numFmtId="213" formatCode="0.000000"/>
    <numFmt numFmtId="214" formatCode="0.00000"/>
    <numFmt numFmtId="215" formatCode="0.0000"/>
    <numFmt numFmtId="216" formatCode="0.000%"/>
    <numFmt numFmtId="217" formatCode="0.0000%"/>
    <numFmt numFmtId="218" formatCode="\ \ \ General"/>
    <numFmt numFmtId="219" formatCode="d/\ mmmm\ 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Braggadocio"/>
      <family val="5"/>
    </font>
    <font>
      <sz val="20"/>
      <name val="Arial"/>
      <family val="2"/>
    </font>
    <font>
      <sz val="16"/>
      <name val="Braggadocio"/>
      <family val="0"/>
    </font>
    <font>
      <b/>
      <sz val="14"/>
      <name val="Arial"/>
      <family val="2"/>
    </font>
    <font>
      <sz val="18"/>
      <name val="Arial"/>
      <family val="2"/>
    </font>
    <font>
      <b/>
      <u val="single"/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2" fillId="33" borderId="11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4" xfId="0" applyFont="1" applyBorder="1" applyAlignment="1">
      <alignment horizontal="left"/>
    </xf>
    <xf numFmtId="3" fontId="12" fillId="33" borderId="14" xfId="0" applyNumberFormat="1" applyFont="1" applyFill="1" applyBorder="1" applyAlignment="1">
      <alignment/>
    </xf>
    <xf numFmtId="3" fontId="12" fillId="0" borderId="14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0" fontId="0" fillId="0" borderId="14" xfId="0" applyFont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20" xfId="0" applyFont="1" applyFill="1" applyBorder="1" applyAlignment="1">
      <alignment horizontal="left"/>
    </xf>
    <xf numFmtId="3" fontId="4" fillId="33" borderId="20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9" fontId="12" fillId="0" borderId="15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2" fillId="33" borderId="14" xfId="0" applyNumberFormat="1" applyFont="1" applyFill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2" fillId="33" borderId="21" xfId="0" applyNumberFormat="1" applyFont="1" applyFill="1" applyBorder="1" applyAlignment="1">
      <alignment horizontal="right"/>
    </xf>
    <xf numFmtId="3" fontId="12" fillId="0" borderId="21" xfId="0" applyNumberFormat="1" applyFont="1" applyBorder="1" applyAlignment="1">
      <alignment horizontal="right"/>
    </xf>
    <xf numFmtId="185" fontId="12" fillId="0" borderId="22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3" fontId="12" fillId="33" borderId="21" xfId="0" applyNumberFormat="1" applyFont="1" applyFill="1" applyBorder="1" applyAlignment="1">
      <alignment/>
    </xf>
    <xf numFmtId="3" fontId="12" fillId="0" borderId="21" xfId="0" applyNumberFormat="1" applyFont="1" applyBorder="1" applyAlignment="1">
      <alignment/>
    </xf>
    <xf numFmtId="0" fontId="0" fillId="34" borderId="14" xfId="0" applyFont="1" applyFill="1" applyBorder="1" applyAlignment="1">
      <alignment/>
    </xf>
    <xf numFmtId="3" fontId="12" fillId="34" borderId="14" xfId="0" applyNumberFormat="1" applyFont="1" applyFill="1" applyBorder="1" applyAlignment="1">
      <alignment/>
    </xf>
    <xf numFmtId="185" fontId="12" fillId="34" borderId="15" xfId="0" applyNumberFormat="1" applyFont="1" applyFill="1" applyBorder="1" applyAlignment="1">
      <alignment/>
    </xf>
    <xf numFmtId="0" fontId="14" fillId="0" borderId="14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3" fontId="8" fillId="33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9" fontId="4" fillId="0" borderId="15" xfId="0" applyNumberFormat="1" applyFont="1" applyBorder="1" applyAlignment="1">
      <alignment/>
    </xf>
    <xf numFmtId="3" fontId="12" fillId="0" borderId="14" xfId="0" applyNumberFormat="1" applyFont="1" applyFill="1" applyBorder="1" applyAlignment="1">
      <alignment/>
    </xf>
    <xf numFmtId="0" fontId="1" fillId="0" borderId="23" xfId="0" applyFont="1" applyFill="1" applyBorder="1" applyAlignment="1">
      <alignment wrapText="1"/>
    </xf>
    <xf numFmtId="3" fontId="8" fillId="33" borderId="23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171" fontId="1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33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10" fontId="4" fillId="0" borderId="24" xfId="0" applyNumberFormat="1" applyFont="1" applyFill="1" applyBorder="1" applyAlignment="1">
      <alignment/>
    </xf>
    <xf numFmtId="185" fontId="4" fillId="0" borderId="2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23">
      <selection activeCell="C37" sqref="C37"/>
    </sheetView>
  </sheetViews>
  <sheetFormatPr defaultColWidth="11.421875" defaultRowHeight="12.75"/>
  <cols>
    <col min="1" max="1" width="4.28125" style="0" customWidth="1"/>
    <col min="2" max="2" width="37.00390625" style="0" bestFit="1" customWidth="1"/>
    <col min="3" max="3" width="14.7109375" style="0" customWidth="1"/>
    <col min="4" max="4" width="14.8515625" style="0" customWidth="1"/>
    <col min="5" max="5" width="12.8515625" style="0" customWidth="1"/>
    <col min="6" max="6" width="15.421875" style="0" customWidth="1"/>
    <col min="7" max="7" width="11.140625" style="0" customWidth="1"/>
    <col min="8" max="8" width="12.140625" style="0" bestFit="1" customWidth="1"/>
  </cols>
  <sheetData>
    <row r="1" spans="1:6" s="2" customFormat="1" ht="20.25" customHeight="1">
      <c r="A1" s="82" t="s">
        <v>0</v>
      </c>
      <c r="B1" s="82"/>
      <c r="C1" s="82"/>
      <c r="D1" s="82"/>
      <c r="E1" s="82"/>
      <c r="F1" s="1"/>
    </row>
    <row r="2" spans="1:6" ht="22.5" customHeight="1">
      <c r="A2" s="82"/>
      <c r="B2" s="82"/>
      <c r="C2" s="82"/>
      <c r="D2" s="82"/>
      <c r="E2" s="82"/>
      <c r="F2" s="3"/>
    </row>
    <row r="3" spans="1:13" s="6" customFormat="1" ht="20.25" customHeight="1">
      <c r="A3" s="83" t="s">
        <v>26</v>
      </c>
      <c r="B3" s="83"/>
      <c r="C3" s="83"/>
      <c r="D3" s="83"/>
      <c r="E3" s="83"/>
      <c r="F3" s="4"/>
      <c r="G3" s="5"/>
      <c r="H3" s="5"/>
      <c r="I3" s="5"/>
      <c r="J3" s="5"/>
      <c r="K3" s="5"/>
      <c r="L3" s="5"/>
      <c r="M3" s="5"/>
    </row>
    <row r="4" spans="1:13" s="6" customFormat="1" ht="20.25" customHeight="1">
      <c r="A4" s="84">
        <v>2021</v>
      </c>
      <c r="B4" s="84"/>
      <c r="C4" s="84"/>
      <c r="D4" s="84"/>
      <c r="E4" s="84"/>
      <c r="F4" s="4"/>
      <c r="G4" s="5"/>
      <c r="H4" s="5"/>
      <c r="I4" s="5"/>
      <c r="J4" s="5"/>
      <c r="K4" s="5"/>
      <c r="L4" s="5"/>
      <c r="M4" s="5"/>
    </row>
    <row r="5" spans="1:5" ht="18.75" thickBot="1">
      <c r="A5" s="7"/>
      <c r="B5" s="8"/>
      <c r="C5" s="7"/>
      <c r="D5" s="7"/>
      <c r="E5" s="7"/>
    </row>
    <row r="6" spans="1:10" ht="12.75">
      <c r="A6" s="9"/>
      <c r="B6" s="10"/>
      <c r="C6" s="11" t="s">
        <v>1</v>
      </c>
      <c r="D6" s="12" t="s">
        <v>2</v>
      </c>
      <c r="E6" s="13" t="s">
        <v>29</v>
      </c>
      <c r="F6" s="14"/>
      <c r="H6" s="15"/>
      <c r="I6" s="16"/>
      <c r="J6" s="16"/>
    </row>
    <row r="7" spans="1:10" ht="12.75">
      <c r="A7" s="17" t="s">
        <v>3</v>
      </c>
      <c r="B7" s="18"/>
      <c r="C7" s="19"/>
      <c r="D7" s="75" t="s">
        <v>45</v>
      </c>
      <c r="E7" s="21" t="s">
        <v>30</v>
      </c>
      <c r="F7" s="14"/>
      <c r="H7" s="15"/>
      <c r="I7" s="16"/>
      <c r="J7" s="16"/>
    </row>
    <row r="8" spans="1:10" ht="12.75">
      <c r="A8" s="17" t="s">
        <v>4</v>
      </c>
      <c r="B8" s="18"/>
      <c r="C8" s="19">
        <v>2021</v>
      </c>
      <c r="D8" s="20">
        <v>2021</v>
      </c>
      <c r="E8" s="21"/>
      <c r="F8" s="14"/>
      <c r="H8" s="15"/>
      <c r="I8" s="16"/>
      <c r="J8" s="16"/>
    </row>
    <row r="9" spans="1:10" ht="13.5" thickBot="1">
      <c r="A9" s="22"/>
      <c r="B9" s="23"/>
      <c r="C9" s="77" t="s">
        <v>32</v>
      </c>
      <c r="D9" s="78" t="s">
        <v>32</v>
      </c>
      <c r="E9" s="24" t="s">
        <v>5</v>
      </c>
      <c r="F9" s="14"/>
      <c r="H9" s="15"/>
      <c r="I9" s="16"/>
      <c r="J9" s="16"/>
    </row>
    <row r="10" spans="1:6" ht="19.5" customHeight="1">
      <c r="A10" s="17"/>
      <c r="B10" s="25" t="s">
        <v>6</v>
      </c>
      <c r="C10" s="26"/>
      <c r="D10" s="27"/>
      <c r="E10" s="28"/>
      <c r="F10" s="29"/>
    </row>
    <row r="11" spans="1:6" ht="19.5" customHeight="1">
      <c r="A11" s="17" t="s">
        <v>37</v>
      </c>
      <c r="B11" s="30" t="s">
        <v>7</v>
      </c>
      <c r="C11" s="31">
        <v>120982</v>
      </c>
      <c r="D11" s="32">
        <v>119612</v>
      </c>
      <c r="E11" s="33">
        <f>(C11/D11)-1</f>
        <v>0.011453700297628933</v>
      </c>
      <c r="F11" s="34"/>
    </row>
    <row r="12" spans="1:6" ht="19.5" customHeight="1" hidden="1">
      <c r="A12" s="17"/>
      <c r="B12" s="76" t="s">
        <v>31</v>
      </c>
      <c r="C12" s="31"/>
      <c r="D12" s="32">
        <v>0</v>
      </c>
      <c r="E12" s="33"/>
      <c r="F12" s="34"/>
    </row>
    <row r="13" spans="1:6" ht="19.5" customHeight="1">
      <c r="A13" s="17" t="s">
        <v>38</v>
      </c>
      <c r="B13" s="30" t="s">
        <v>8</v>
      </c>
      <c r="C13" s="31">
        <v>2904</v>
      </c>
      <c r="D13" s="32">
        <v>2600</v>
      </c>
      <c r="E13" s="33">
        <f>(C13/D13)-1</f>
        <v>0.11692307692307691</v>
      </c>
      <c r="F13" s="34"/>
    </row>
    <row r="14" spans="1:7" ht="19.5" customHeight="1">
      <c r="A14" s="17" t="s">
        <v>39</v>
      </c>
      <c r="B14" s="35" t="s">
        <v>9</v>
      </c>
      <c r="C14" s="31">
        <v>925</v>
      </c>
      <c r="D14" s="32">
        <v>700</v>
      </c>
      <c r="E14" s="33">
        <f>(C14/D14)-1</f>
        <v>0.3214285714285714</v>
      </c>
      <c r="F14" s="34"/>
      <c r="G14" s="36"/>
    </row>
    <row r="15" spans="1:8" ht="19.5" customHeight="1">
      <c r="A15" s="17"/>
      <c r="B15" s="37" t="s">
        <v>10</v>
      </c>
      <c r="C15" s="38">
        <f>SUM(C11:C14)</f>
        <v>124811</v>
      </c>
      <c r="D15" s="39">
        <f>SUM(D11:D14)+D32</f>
        <v>122912</v>
      </c>
      <c r="E15" s="81">
        <f>(C15/D15)-1</f>
        <v>0.015450078104660259</v>
      </c>
      <c r="F15" s="34"/>
      <c r="G15" s="40"/>
      <c r="H15" s="41"/>
    </row>
    <row r="16" spans="1:6" ht="19.5" customHeight="1">
      <c r="A16" s="17"/>
      <c r="B16" s="42"/>
      <c r="C16" s="31"/>
      <c r="D16" s="32"/>
      <c r="E16" s="43"/>
      <c r="F16" s="34"/>
    </row>
    <row r="17" spans="1:6" ht="19.5" customHeight="1">
      <c r="A17" s="17"/>
      <c r="B17" s="44" t="s">
        <v>11</v>
      </c>
      <c r="C17" s="31"/>
      <c r="D17" s="32"/>
      <c r="E17" s="43"/>
      <c r="F17" s="34"/>
    </row>
    <row r="18" spans="1:6" ht="19.5" customHeight="1">
      <c r="A18" s="17" t="s">
        <v>40</v>
      </c>
      <c r="B18" s="42" t="s">
        <v>12</v>
      </c>
      <c r="C18" s="31"/>
      <c r="D18" s="32"/>
      <c r="E18" s="33"/>
      <c r="F18" s="34"/>
    </row>
    <row r="19" spans="1:8" ht="19.5" customHeight="1">
      <c r="A19" s="17"/>
      <c r="B19" s="42" t="s">
        <v>13</v>
      </c>
      <c r="C19" s="31"/>
      <c r="D19" s="32"/>
      <c r="E19" s="33"/>
      <c r="F19" s="34"/>
      <c r="H19" s="40"/>
    </row>
    <row r="20" spans="1:7" ht="19.5" customHeight="1">
      <c r="A20" s="17"/>
      <c r="B20" s="42" t="s">
        <v>14</v>
      </c>
      <c r="C20" s="45">
        <v>-11324</v>
      </c>
      <c r="D20" s="46">
        <v>-11348</v>
      </c>
      <c r="E20" s="33"/>
      <c r="F20" s="34"/>
      <c r="G20" s="40"/>
    </row>
    <row r="21" spans="1:7" ht="19.5" customHeight="1">
      <c r="A21" s="17"/>
      <c r="B21" s="42" t="s">
        <v>15</v>
      </c>
      <c r="C21" s="45">
        <v>-15596</v>
      </c>
      <c r="D21" s="46">
        <v>-15878</v>
      </c>
      <c r="E21" s="33"/>
      <c r="F21" s="34"/>
      <c r="G21" s="40"/>
    </row>
    <row r="22" spans="1:7" ht="19.5" customHeight="1">
      <c r="A22" s="17"/>
      <c r="B22" s="42" t="s">
        <v>27</v>
      </c>
      <c r="C22" s="47">
        <v>0</v>
      </c>
      <c r="D22" s="48">
        <v>0</v>
      </c>
      <c r="E22" s="49"/>
      <c r="F22" s="34"/>
      <c r="G22" s="40"/>
    </row>
    <row r="23" spans="1:7" ht="17.25" customHeight="1">
      <c r="A23" s="17"/>
      <c r="B23" s="42"/>
      <c r="C23" s="45">
        <f>C20+C21+C22</f>
        <v>-26920</v>
      </c>
      <c r="D23" s="32">
        <f>D20+D21+D22</f>
        <v>-27226</v>
      </c>
      <c r="E23" s="33">
        <f>(C23/D23)-1</f>
        <v>-0.011239256592962654</v>
      </c>
      <c r="F23" s="34"/>
      <c r="G23" s="40"/>
    </row>
    <row r="24" spans="1:7" ht="19.5" customHeight="1">
      <c r="A24" s="17" t="s">
        <v>41</v>
      </c>
      <c r="B24" s="42" t="s">
        <v>16</v>
      </c>
      <c r="C24" s="31"/>
      <c r="D24" s="32"/>
      <c r="E24" s="33"/>
      <c r="F24" s="34"/>
      <c r="G24" s="40"/>
    </row>
    <row r="25" spans="1:8" ht="19.5" customHeight="1">
      <c r="A25" s="17"/>
      <c r="B25" s="42" t="s">
        <v>17</v>
      </c>
      <c r="C25" s="31">
        <v>-18208</v>
      </c>
      <c r="D25" s="32">
        <v>-18500</v>
      </c>
      <c r="E25" s="33"/>
      <c r="F25" s="34"/>
      <c r="H25" s="40"/>
    </row>
    <row r="26" spans="1:8" ht="27.75" customHeight="1">
      <c r="A26" s="17"/>
      <c r="B26" s="50" t="s">
        <v>18</v>
      </c>
      <c r="C26" s="51">
        <v>-6494</v>
      </c>
      <c r="D26" s="52">
        <v>-6500</v>
      </c>
      <c r="E26" s="49"/>
      <c r="F26" s="34"/>
      <c r="G26" s="40"/>
      <c r="H26" s="40"/>
    </row>
    <row r="27" spans="1:8" ht="18" customHeight="1">
      <c r="A27" s="17"/>
      <c r="B27" s="50"/>
      <c r="C27" s="31">
        <f>C25+C26</f>
        <v>-24702</v>
      </c>
      <c r="D27" s="32">
        <f>D25+D26</f>
        <v>-25000</v>
      </c>
      <c r="E27" s="33">
        <f>C27/D27-1</f>
        <v>-0.011920000000000042</v>
      </c>
      <c r="F27" s="34"/>
      <c r="G27" s="40"/>
      <c r="H27" s="40"/>
    </row>
    <row r="28" spans="1:8" ht="18" customHeight="1">
      <c r="A28" s="17"/>
      <c r="B28" s="50"/>
      <c r="C28" s="31"/>
      <c r="D28" s="32"/>
      <c r="E28" s="33"/>
      <c r="F28" s="34"/>
      <c r="G28" s="40"/>
      <c r="H28" s="40"/>
    </row>
    <row r="29" spans="1:6" ht="27.75" customHeight="1">
      <c r="A29" s="17" t="s">
        <v>42</v>
      </c>
      <c r="B29" s="53" t="s">
        <v>19</v>
      </c>
      <c r="C29" s="31">
        <v>-38716</v>
      </c>
      <c r="D29" s="54">
        <v>-38000</v>
      </c>
      <c r="E29" s="55">
        <f>(C29/D29)-1</f>
        <v>0.018842105263157993</v>
      </c>
      <c r="F29" s="34"/>
    </row>
    <row r="30" spans="1:6" ht="19.5" customHeight="1">
      <c r="A30" s="17" t="s">
        <v>43</v>
      </c>
      <c r="B30" s="42" t="s">
        <v>20</v>
      </c>
      <c r="C30" s="31">
        <v>-12525</v>
      </c>
      <c r="D30" s="32">
        <v>-11735</v>
      </c>
      <c r="E30" s="33">
        <f>(C30/D30)-1</f>
        <v>0.0673199829569664</v>
      </c>
      <c r="F30" s="34"/>
    </row>
    <row r="31" spans="1:6" ht="19.5" customHeight="1" hidden="1">
      <c r="A31" s="17">
        <v>8</v>
      </c>
      <c r="B31" s="42" t="s">
        <v>21</v>
      </c>
      <c r="C31" s="31">
        <v>0</v>
      </c>
      <c r="D31" s="32">
        <v>0</v>
      </c>
      <c r="E31" s="33" t="e">
        <f>(C31/D31)-1</f>
        <v>#DIV/0!</v>
      </c>
      <c r="F31" s="34"/>
    </row>
    <row r="32" spans="1:6" ht="19.5" customHeight="1">
      <c r="A32" s="17" t="s">
        <v>44</v>
      </c>
      <c r="B32" s="79" t="s">
        <v>21</v>
      </c>
      <c r="C32" s="31"/>
      <c r="D32" s="32"/>
      <c r="E32" s="33"/>
      <c r="F32" s="34"/>
    </row>
    <row r="33" spans="1:7" ht="19.5" customHeight="1">
      <c r="A33" s="17" t="s">
        <v>33</v>
      </c>
      <c r="B33" s="56" t="s">
        <v>22</v>
      </c>
      <c r="C33" s="31">
        <v>-18364</v>
      </c>
      <c r="D33" s="32">
        <v>-19000</v>
      </c>
      <c r="E33" s="33">
        <f>(C33/D33)-1</f>
        <v>-0.03347368421052632</v>
      </c>
      <c r="F33" s="34"/>
      <c r="G33" s="40"/>
    </row>
    <row r="34" spans="1:7" ht="19.5" customHeight="1">
      <c r="A34" s="17"/>
      <c r="B34" s="37" t="s">
        <v>23</v>
      </c>
      <c r="C34" s="38">
        <f>C20+C21+C22+C25+C29+C30+C33+C26+C32</f>
        <v>-121227</v>
      </c>
      <c r="D34" s="39">
        <f>D20+D21+D22+D25+D29+D30+D33+D26</f>
        <v>-120961</v>
      </c>
      <c r="E34" s="81">
        <f>(C34/D34)-1</f>
        <v>0.0021990558940485627</v>
      </c>
      <c r="F34" s="34"/>
      <c r="G34" s="40"/>
    </row>
    <row r="35" spans="1:6" ht="39.75" customHeight="1">
      <c r="A35" s="57" t="s">
        <v>34</v>
      </c>
      <c r="B35" s="58" t="s">
        <v>24</v>
      </c>
      <c r="C35" s="59">
        <f>C15+C34</f>
        <v>3584</v>
      </c>
      <c r="D35" s="60">
        <f>D15+D34</f>
        <v>1951</v>
      </c>
      <c r="E35" s="61"/>
      <c r="F35" s="34"/>
    </row>
    <row r="36" spans="1:6" ht="19.5" customHeight="1" thickBot="1">
      <c r="A36" s="17" t="s">
        <v>35</v>
      </c>
      <c r="B36" s="42" t="s">
        <v>25</v>
      </c>
      <c r="C36" s="31">
        <v>-61</v>
      </c>
      <c r="D36" s="62">
        <v>-103</v>
      </c>
      <c r="E36" s="43"/>
      <c r="F36" s="34"/>
    </row>
    <row r="37" spans="1:6" ht="34.5" customHeight="1" thickBot="1">
      <c r="A37" s="22" t="s">
        <v>36</v>
      </c>
      <c r="B37" s="63" t="s">
        <v>28</v>
      </c>
      <c r="C37" s="64">
        <f>C35+C36</f>
        <v>3523</v>
      </c>
      <c r="D37" s="65">
        <f>D35+D36</f>
        <v>1848</v>
      </c>
      <c r="E37" s="80"/>
      <c r="F37" s="34"/>
    </row>
    <row r="38" spans="2:7" ht="15.75">
      <c r="B38" s="66"/>
      <c r="C38" s="67"/>
      <c r="D38" s="67"/>
      <c r="E38" s="67"/>
      <c r="F38" s="68"/>
      <c r="G38" s="69"/>
    </row>
    <row r="39" spans="2:7" ht="15.75">
      <c r="B39" s="70"/>
      <c r="C39" s="71"/>
      <c r="D39" s="71"/>
      <c r="E39" s="71"/>
      <c r="F39" s="72"/>
      <c r="G39" s="69"/>
    </row>
    <row r="40" spans="2:7" ht="15.75">
      <c r="B40" s="70"/>
      <c r="C40" s="71"/>
      <c r="D40" s="71"/>
      <c r="E40" s="73"/>
      <c r="F40" s="72"/>
      <c r="G40" s="69"/>
    </row>
    <row r="41" spans="2:6" ht="12.75">
      <c r="B41" s="16"/>
      <c r="C41" s="16"/>
      <c r="D41" s="16"/>
      <c r="E41" s="16"/>
      <c r="F41" s="74"/>
    </row>
  </sheetData>
  <sheetProtection/>
  <mergeCells count="4">
    <mergeCell ref="A1:E1"/>
    <mergeCell ref="A2:E2"/>
    <mergeCell ref="A3:E3"/>
    <mergeCell ref="A4:E4"/>
  </mergeCells>
  <printOptions horizontalCentered="1"/>
  <pageMargins left="0.5905511811023623" right="0.4724409448818898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&amp;C
&amp;RAnlage 6 zu GRDrs 430/2022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Bieck, Christiane</cp:lastModifiedBy>
  <cp:lastPrinted>2022-06-15T08:50:20Z</cp:lastPrinted>
  <dcterms:created xsi:type="dcterms:W3CDTF">2005-08-02T14:26:29Z</dcterms:created>
  <dcterms:modified xsi:type="dcterms:W3CDTF">2022-06-15T08:50:26Z</dcterms:modified>
  <cp:category/>
  <cp:version/>
  <cp:contentType/>
  <cp:contentStatus/>
</cp:coreProperties>
</file>