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mmoManagement\Projekte-Neubauvorhaben\Torstr. 15\Vorprojektbeschluss\"/>
    </mc:Choice>
  </mc:AlternateContent>
  <bookViews>
    <workbookView xWindow="0" yWindow="0" windowWidth="28800" windowHeight="12315"/>
  </bookViews>
  <sheets>
    <sheet name="Amt50_SG_200526" sheetId="3" r:id="rId1"/>
  </sheets>
  <definedNames>
    <definedName name="_xlnm.Print_Area" localSheetId="0">Amt50_SG_200526!$A$1:$Q$126</definedName>
    <definedName name="_xlnm.Print_Titles" localSheetId="0">Amt50_SG_200526!$1:$8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6" i="3" l="1"/>
  <c r="L133" i="3" l="1"/>
  <c r="L132" i="3"/>
  <c r="L131" i="3"/>
  <c r="L130" i="3"/>
  <c r="O111" i="3"/>
  <c r="L111" i="3"/>
  <c r="J111" i="3"/>
  <c r="K110" i="3"/>
  <c r="I110" i="3"/>
  <c r="O102" i="3"/>
  <c r="O126" i="3" s="1"/>
  <c r="L102" i="3"/>
  <c r="L128" i="3" s="1"/>
  <c r="J102" i="3"/>
  <c r="N101" i="3"/>
  <c r="N125" i="3" s="1"/>
  <c r="K101" i="3"/>
  <c r="I101" i="3"/>
  <c r="G70" i="3"/>
  <c r="G85" i="3" s="1"/>
  <c r="E53" i="3"/>
  <c r="E70" i="3" s="1"/>
  <c r="E85" i="3" s="1"/>
  <c r="G52" i="3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F15" i="3"/>
  <c r="F17" i="3" s="1"/>
  <c r="F19" i="3" s="1"/>
  <c r="F21" i="3" s="1"/>
  <c r="F23" i="3" s="1"/>
  <c r="F25" i="3" s="1"/>
  <c r="F27" i="3" s="1"/>
  <c r="F29" i="3" s="1"/>
  <c r="F31" i="3" s="1"/>
  <c r="F33" i="3" s="1"/>
  <c r="F36" i="3" s="1"/>
  <c r="F35" i="3" s="1"/>
  <c r="F39" i="3" s="1"/>
  <c r="F41" i="3" s="1"/>
  <c r="F43" i="3" s="1"/>
  <c r="F45" i="3" s="1"/>
  <c r="F47" i="3" s="1"/>
  <c r="F49" i="3" s="1"/>
  <c r="F51" i="3" s="1"/>
  <c r="F54" i="3" s="1"/>
  <c r="F56" i="3" s="1"/>
  <c r="F53" i="3" s="1"/>
  <c r="F59" i="3" s="1"/>
  <c r="F61" i="3" s="1"/>
  <c r="F63" i="3" s="1"/>
  <c r="F65" i="3" s="1"/>
  <c r="F67" i="3" s="1"/>
  <c r="F69" i="3" s="1"/>
  <c r="F71" i="3" s="1"/>
  <c r="F14" i="3"/>
  <c r="F16" i="3" s="1"/>
  <c r="F18" i="3" s="1"/>
  <c r="F20" i="3" s="1"/>
  <c r="F22" i="3" s="1"/>
  <c r="F24" i="3" s="1"/>
  <c r="F26" i="3" s="1"/>
  <c r="F28" i="3" s="1"/>
  <c r="F30" i="3" s="1"/>
  <c r="F32" i="3" s="1"/>
  <c r="F34" i="3" s="1"/>
  <c r="F37" i="3" s="1"/>
  <c r="F38" i="3" s="1"/>
  <c r="F40" i="3" s="1"/>
  <c r="F42" i="3" s="1"/>
  <c r="F44" i="3" s="1"/>
  <c r="F46" i="3" s="1"/>
  <c r="F48" i="3" s="1"/>
  <c r="F50" i="3" s="1"/>
  <c r="F52" i="3" s="1"/>
  <c r="F55" i="3" s="1"/>
  <c r="F57" i="3" s="1"/>
  <c r="F58" i="3" s="1"/>
  <c r="F60" i="3" s="1"/>
  <c r="F62" i="3" s="1"/>
  <c r="F64" i="3" s="1"/>
  <c r="F66" i="3" s="1"/>
  <c r="F68" i="3" s="1"/>
  <c r="L134" i="3" l="1"/>
  <c r="F73" i="3"/>
  <c r="F75" i="3" s="1"/>
  <c r="F70" i="3" s="1"/>
  <c r="F79" i="3"/>
  <c r="F78" i="3" l="1"/>
  <c r="F81" i="3" s="1"/>
  <c r="F83" i="3" s="1"/>
  <c r="F72" i="3"/>
  <c r="F74" i="3" s="1"/>
  <c r="F76" i="3" s="1"/>
  <c r="F77" i="3" s="1"/>
  <c r="F80" i="3" s="1"/>
  <c r="F82" i="3" s="1"/>
  <c r="F84" i="3" s="1"/>
  <c r="F87" i="3" s="1"/>
  <c r="F89" i="3" s="1"/>
  <c r="F91" i="3" s="1"/>
  <c r="F93" i="3" s="1"/>
  <c r="F95" i="3" s="1"/>
  <c r="F97" i="3" s="1"/>
  <c r="F99" i="3" s="1"/>
  <c r="F85" i="3" l="1"/>
  <c r="F86" i="3"/>
  <c r="F88" i="3" s="1"/>
  <c r="F90" i="3" s="1"/>
  <c r="F92" i="3" s="1"/>
  <c r="F94" i="3" s="1"/>
  <c r="F96" i="3" s="1"/>
  <c r="F98" i="3" s="1"/>
</calcChain>
</file>

<file path=xl/sharedStrings.xml><?xml version="1.0" encoding="utf-8"?>
<sst xmlns="http://schemas.openxmlformats.org/spreadsheetml/2006/main" count="399" uniqueCount="163">
  <si>
    <t>Lage</t>
  </si>
  <si>
    <t>Nutzer</t>
  </si>
  <si>
    <t>Nr.</t>
  </si>
  <si>
    <t>Raumart</t>
  </si>
  <si>
    <t>Abtlg.</t>
  </si>
  <si>
    <t>Beschreibung</t>
  </si>
  <si>
    <t>Bestand</t>
  </si>
  <si>
    <t>Bedarf, bis 2022/27              Soll</t>
  </si>
  <si>
    <t>Ö</t>
  </si>
  <si>
    <t>Besonderheiten</t>
  </si>
  <si>
    <t>Erläuterungen</t>
  </si>
  <si>
    <t>Ämter</t>
  </si>
  <si>
    <t>Raum</t>
  </si>
  <si>
    <t>Sb, SGL, DL, AL, GZ</t>
  </si>
  <si>
    <t>Anzahl</t>
  </si>
  <si>
    <t>Größe</t>
  </si>
  <si>
    <t>ja</t>
  </si>
  <si>
    <t xml:space="preserve">Anzahl </t>
  </si>
  <si>
    <t>Neu</t>
  </si>
  <si>
    <t>AP</t>
  </si>
  <si>
    <t>m²</t>
  </si>
  <si>
    <t>x</t>
  </si>
  <si>
    <t>Arbeitsplätze:</t>
  </si>
  <si>
    <t>Summen Bestand / Soll / Planung</t>
  </si>
  <si>
    <t>Arbeitsplätze gesamt:</t>
  </si>
  <si>
    <t xml:space="preserve">Summen Bestand / Soll </t>
  </si>
  <si>
    <t>Amt 50, Sozialamt, Eberhardstraße 33</t>
  </si>
  <si>
    <t>Torstraße 15</t>
  </si>
  <si>
    <t>Planung
Stand 27.09.2019</t>
  </si>
  <si>
    <t>Differenz
Stand 27.09.2019</t>
  </si>
  <si>
    <t>Sekretariat / Bürgerinfo</t>
  </si>
  <si>
    <t>Praktikant</t>
  </si>
  <si>
    <t>Einzelbüro Vollzeitmanager 1</t>
  </si>
  <si>
    <t>Einzelbüro Vollzeitmanager 2</t>
  </si>
  <si>
    <t>Einzelbüro Vollzeitmanager 3</t>
  </si>
  <si>
    <t>Einzelbüro Vollzeitmanager 4</t>
  </si>
  <si>
    <t>Einzelbüro Vollzeitmanager 5</t>
  </si>
  <si>
    <t>Einzelbüro Vollzeitmanager 6</t>
  </si>
  <si>
    <t>Einzelbüro Vollzeitmanager 7</t>
  </si>
  <si>
    <t>Einzelbüro Vollzeitmanager 8</t>
  </si>
  <si>
    <t>Einzelbüro Vollzeitmanager 9</t>
  </si>
  <si>
    <t>Einzelbüro Vollzeitmanager 10</t>
  </si>
  <si>
    <t>Einzelbüro Vollzeitmanager 11</t>
  </si>
  <si>
    <t>Einzelbüro Vollzeitmanager 12</t>
  </si>
  <si>
    <t>Einzelbüro Vollzeitmanager 13</t>
  </si>
  <si>
    <t>Einzelbüro Vollzeitmanager 14</t>
  </si>
  <si>
    <t>Einzelbüro Vollzeitmanager 15</t>
  </si>
  <si>
    <t>Einzelbüro Vollzeitmanager 16</t>
  </si>
  <si>
    <t>Einzelbüro Vollzeitmanager 17</t>
  </si>
  <si>
    <t>Einzelbüro Vollzeitmanager 18</t>
  </si>
  <si>
    <t>Einzelbüro Vollzeitmanager 19</t>
  </si>
  <si>
    <t>Einzelbüro Vollzeitmanager 21</t>
  </si>
  <si>
    <t>Einzelbüro Vollzeitmanager 22</t>
  </si>
  <si>
    <t>Einzelbüro Vollzeitmanager 23</t>
  </si>
  <si>
    <t>Einzelbüro Vollzeitmanager 24</t>
  </si>
  <si>
    <t>Einzelbüro Vollzeitmanager 25</t>
  </si>
  <si>
    <t>Einzelbüro Vollzeitmanager 26</t>
  </si>
  <si>
    <t>Einzelbüro Vollzeitmanager 27</t>
  </si>
  <si>
    <t>Einzelbüro Vollzeitmanager 28</t>
  </si>
  <si>
    <t>Einzelbüro Vollzeitmanager 29</t>
  </si>
  <si>
    <t>Einzelbüro Vollzeitmanager 31</t>
  </si>
  <si>
    <t>Einzelbüro Vollzeitmanager 32</t>
  </si>
  <si>
    <t>Einzelbüro Vollzeitmanager 33</t>
  </si>
  <si>
    <t>Einzelbüro Vollzeitmanager 34</t>
  </si>
  <si>
    <t>Einzelbüro Vollzeitmanager 35</t>
  </si>
  <si>
    <t>Einzelbüro Vollzeitmanager 36</t>
  </si>
  <si>
    <t>Einzelbüro Vollzeitmanager 37</t>
  </si>
  <si>
    <t>Einzelbüro Vollzeitmanager 38</t>
  </si>
  <si>
    <t>Einzelbüro Vollzeitmanager 39</t>
  </si>
  <si>
    <t>Einzelbüro Vollzeitmanager 30</t>
  </si>
  <si>
    <t>Einzelbüro Vollzeitmanager 40</t>
  </si>
  <si>
    <t>Einzelbüro Vollzeitmanager 41</t>
  </si>
  <si>
    <t>Einzelbüro Vollzeitmanager 42</t>
  </si>
  <si>
    <t>Einzelbüro Vollzeitmanager 43</t>
  </si>
  <si>
    <t>Einzelbüro Vollzeitmanager 44</t>
  </si>
  <si>
    <t>Einzelbüro Vollzeitmanager 45</t>
  </si>
  <si>
    <t>Einzelbüro Vollzeitmanager 46</t>
  </si>
  <si>
    <t>Einzelbüro Vollzeitmanager 47</t>
  </si>
  <si>
    <t>Einzelbüro Vollzeitmanager 48</t>
  </si>
  <si>
    <t>Einzelbüro Vollzeitmanager 49</t>
  </si>
  <si>
    <t>Einzelbüro Vollzeitmanager 50</t>
  </si>
  <si>
    <t>Einzelbüro Vollzeitmanager 52</t>
  </si>
  <si>
    <t>Einzelbüro Vollzeitmanager 53</t>
  </si>
  <si>
    <t>Einzelbüro Vollzeitmanager 54</t>
  </si>
  <si>
    <t>Einzelbüro Vollzeitmanager 55</t>
  </si>
  <si>
    <t>Einzelbüro Vollzeitmanager 56</t>
  </si>
  <si>
    <t>Büro Halbtagsmanager 1</t>
  </si>
  <si>
    <t>Büro Halbtagsmanager 2</t>
  </si>
  <si>
    <t>Büro Halbtagsmanager 3</t>
  </si>
  <si>
    <t>Büro Halbtagsmanager 4</t>
  </si>
  <si>
    <t>Büro Halbtagsmanager 5</t>
  </si>
  <si>
    <t>Büro Halbtagsmanager 6</t>
  </si>
  <si>
    <t>Büro Halbtagsmanager 7</t>
  </si>
  <si>
    <t>Büro Halbtagsmanager 8</t>
  </si>
  <si>
    <t>Büro Halbtagsmanager 9</t>
  </si>
  <si>
    <t>Büro Halbtagsmanager 10</t>
  </si>
  <si>
    <t>Büro Halbtagsmanager 11</t>
  </si>
  <si>
    <t>Büro Halbtagsmanager 12</t>
  </si>
  <si>
    <t>Büro Halbtagsmanager 13</t>
  </si>
  <si>
    <t>Büro Halbtagsmanager 14</t>
  </si>
  <si>
    <t>Büro Halbtagsmanager 15</t>
  </si>
  <si>
    <t>Büro Halbtagsmanager 16</t>
  </si>
  <si>
    <t>Büro Halbtagsmanager 17</t>
  </si>
  <si>
    <t>Büro Halbtagsmanager 18</t>
  </si>
  <si>
    <t>Besprechung</t>
  </si>
  <si>
    <t>Besprechung 1</t>
  </si>
  <si>
    <t>Besprechung 2</t>
  </si>
  <si>
    <t>Besprechung 3</t>
  </si>
  <si>
    <t>Plätze:</t>
  </si>
  <si>
    <t>Besprechung 4</t>
  </si>
  <si>
    <t>Einzelbüro Vollzeitmanager 57</t>
  </si>
  <si>
    <t>Einzelbüro Vollzeitmanager 58</t>
  </si>
  <si>
    <t>Einzelbüro Vollzeitmanager 59</t>
  </si>
  <si>
    <t>Einzelbüro Vollzeitmanager 60</t>
  </si>
  <si>
    <t>Datenschutz</t>
  </si>
  <si>
    <t>Verbindungstüren</t>
  </si>
  <si>
    <t>Einzelbüro Vollzeitmanager 20</t>
  </si>
  <si>
    <t>Bürobedarf</t>
  </si>
  <si>
    <t>Türbreite für E-Rollstuhl</t>
  </si>
  <si>
    <t>Sonstige:</t>
  </si>
  <si>
    <t>Sanitätsraum 1</t>
  </si>
  <si>
    <t>Sanitätsraum 2</t>
  </si>
  <si>
    <t>je Geschoss gewünscht</t>
  </si>
  <si>
    <t>lt. ASR A4.3 ein Raum im EG anzuordnen</t>
  </si>
  <si>
    <t>2 je Geschoss</t>
  </si>
  <si>
    <t>Material/Lager</t>
  </si>
  <si>
    <t>in Nähe Sekretariat / Bürgerinfo</t>
  </si>
  <si>
    <t>Gesamtbedarf</t>
  </si>
  <si>
    <t>Machbarkeit</t>
  </si>
  <si>
    <r>
      <rPr>
        <strike/>
        <sz val="11"/>
        <color rgb="FF0000CC"/>
        <rFont val="Arial"/>
        <family val="2"/>
      </rPr>
      <t>Amtsleitung/</t>
    </r>
    <r>
      <rPr>
        <sz val="11"/>
        <color rgb="FF0000CC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Abteilungsleitung </t>
    </r>
  </si>
  <si>
    <t>50-7</t>
  </si>
  <si>
    <t>Kopierraum 1 / Datenschutzcontainer</t>
  </si>
  <si>
    <t>Kopierraum 2 / Datenschutzcontainer</t>
  </si>
  <si>
    <t>Kopierraum 3 / Datenschutzcontainer</t>
  </si>
  <si>
    <t>Kopierraum 4 / Datenschutzcontainer</t>
  </si>
  <si>
    <t xml:space="preserve">Abteilungsleitung </t>
  </si>
  <si>
    <t xml:space="preserve">Sachgebietsleitung </t>
  </si>
  <si>
    <t xml:space="preserve">Sachgebeitsleitung </t>
  </si>
  <si>
    <t xml:space="preserve">Fachbereich Recht und Qualitätssicherung </t>
  </si>
  <si>
    <t>50-701</t>
  </si>
  <si>
    <t>50-710</t>
  </si>
  <si>
    <t>50-720</t>
  </si>
  <si>
    <t>50-730</t>
  </si>
  <si>
    <t xml:space="preserve">BS Soziale Leistungen für Menschen mit Behinderung 
</t>
  </si>
  <si>
    <t>50-740</t>
  </si>
  <si>
    <t xml:space="preserve">Sb/ Fallmanager </t>
  </si>
  <si>
    <t>die Abteilung besteht künfig aus 5 Sachgebieten (1x Grundsatz, 4x Fallmanagement)</t>
  </si>
  <si>
    <t xml:space="preserve">ein 6. Sachgebiet wurde perspektivisch in der PLG  zugesagt </t>
  </si>
  <si>
    <t>dieser Raum soll auch für Dienstbesprechungen der ganzen Abteilung genutzt werden können</t>
  </si>
  <si>
    <t xml:space="preserve">erforderlich ist ein (zusätzlicher?) großer Besprechungsraum in dem Teilhabeplan- /Gesamtplankonferenzen statt finden können </t>
  </si>
  <si>
    <t>Einzelbüro Vollzeitmanager 61</t>
  </si>
  <si>
    <t>NFU 1</t>
  </si>
  <si>
    <t>NFU 2</t>
  </si>
  <si>
    <t>NFU 4</t>
  </si>
  <si>
    <t>NFU 7</t>
  </si>
  <si>
    <t>Gesamt</t>
  </si>
  <si>
    <t>NU-Fläche</t>
  </si>
  <si>
    <t>auf zwei Geschosse verteilt</t>
  </si>
  <si>
    <t>Aufenthalt, Pause</t>
  </si>
  <si>
    <t>Abstellräume, Sanitärräume</t>
  </si>
  <si>
    <t>Weitere Funktionsflächen (z. B. Verkehrswege)</t>
  </si>
  <si>
    <t>organisatorische
 Zuordnung</t>
  </si>
  <si>
    <t>Raumprogramm Amt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</si>
</sst>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\ &quot;m²&quot;"/>
    <numFmt numFmtId="166" formatCode="0.00_ ;[Red]\-0.00\ "/>
    <numFmt numFmtId="167" formatCode="&quot;NUF&quot;\ 0"/>
  </numFmts>
  <fonts count="18" x14ac:knownFonts="1"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F0"/>
      <name val="Arial"/>
      <family val="2"/>
    </font>
    <font>
      <sz val="11"/>
      <color rgb="FF00B0F0"/>
      <name val="Arial"/>
      <family val="2"/>
    </font>
    <font>
      <b/>
      <sz val="11"/>
      <color rgb="FF0070C0"/>
      <name val="Arial"/>
      <family val="2"/>
    </font>
    <font>
      <strike/>
      <sz val="11"/>
      <color rgb="FF0000CC"/>
      <name val="Arial"/>
      <family val="2"/>
    </font>
    <font>
      <b/>
      <sz val="11"/>
      <color theme="0"/>
      <name val="Arial"/>
      <family val="2"/>
    </font>
    <font>
      <b/>
      <sz val="2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E67D"/>
        <bgColor indexed="64"/>
      </patternFill>
    </fill>
    <fill>
      <patternFill patternType="solid">
        <fgColor rgb="FFEF9943"/>
        <bgColor indexed="64"/>
      </patternFill>
    </fill>
    <fill>
      <patternFill patternType="solid">
        <fgColor rgb="FFD2A14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07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Font="1" applyAlignment="1">
      <alignment horizontal="right" inden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inden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Alignment="1">
      <alignment wrapText="1"/>
    </xf>
    <xf numFmtId="49" fontId="2" fillId="0" borderId="1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</xf>
    <xf numFmtId="49" fontId="0" fillId="0" borderId="9" xfId="0" applyNumberFormat="1" applyFont="1" applyBorder="1" applyProtection="1"/>
    <xf numFmtId="0" fontId="0" fillId="0" borderId="9" xfId="0" applyFont="1" applyBorder="1" applyProtection="1"/>
    <xf numFmtId="0" fontId="0" fillId="0" borderId="10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center"/>
    </xf>
    <xf numFmtId="49" fontId="6" fillId="0" borderId="14" xfId="0" applyNumberFormat="1" applyFont="1" applyFill="1" applyBorder="1"/>
    <xf numFmtId="49" fontId="6" fillId="0" borderId="14" xfId="0" applyNumberFormat="1" applyFont="1" applyFill="1" applyBorder="1" applyAlignment="1"/>
    <xf numFmtId="0" fontId="6" fillId="0" borderId="14" xfId="0" applyFont="1" applyFill="1" applyBorder="1" applyAlignment="1"/>
    <xf numFmtId="0" fontId="6" fillId="0" borderId="14" xfId="0" applyFont="1" applyFill="1" applyBorder="1"/>
    <xf numFmtId="164" fontId="6" fillId="0" borderId="14" xfId="0" applyNumberFormat="1" applyFont="1" applyFill="1" applyBorder="1" applyAlignment="1"/>
    <xf numFmtId="0" fontId="6" fillId="0" borderId="14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vertical="top"/>
    </xf>
    <xf numFmtId="0" fontId="2" fillId="2" borderId="14" xfId="0" applyFont="1" applyFill="1" applyBorder="1" applyAlignment="1" applyProtection="1">
      <alignment vertical="top"/>
    </xf>
    <xf numFmtId="0" fontId="0" fillId="2" borderId="14" xfId="0" applyFont="1" applyFill="1" applyBorder="1" applyAlignment="1" applyProtection="1">
      <alignment horizontal="left"/>
    </xf>
    <xf numFmtId="4" fontId="0" fillId="2" borderId="19" xfId="0" applyNumberFormat="1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left"/>
    </xf>
    <xf numFmtId="0" fontId="0" fillId="0" borderId="14" xfId="0" applyFont="1" applyFill="1" applyBorder="1" applyProtection="1"/>
    <xf numFmtId="49" fontId="3" fillId="3" borderId="14" xfId="0" applyNumberFormat="1" applyFont="1" applyFill="1" applyBorder="1" applyAlignment="1" applyProtection="1">
      <alignment vertical="top"/>
    </xf>
    <xf numFmtId="0" fontId="3" fillId="3" borderId="14" xfId="0" applyFont="1" applyFill="1" applyBorder="1" applyAlignment="1" applyProtection="1">
      <alignment vertical="top"/>
    </xf>
    <xf numFmtId="0" fontId="3" fillId="3" borderId="14" xfId="0" applyFont="1" applyFill="1" applyBorder="1" applyAlignment="1" applyProtection="1">
      <alignment horizontal="left" vertical="top" wrapText="1"/>
    </xf>
    <xf numFmtId="0" fontId="5" fillId="3" borderId="14" xfId="0" applyFont="1" applyFill="1" applyBorder="1" applyAlignment="1" applyProtection="1">
      <alignment horizontal="left" vertical="top" wrapText="1"/>
    </xf>
    <xf numFmtId="0" fontId="3" fillId="3" borderId="13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vertical="top" wrapText="1"/>
    </xf>
    <xf numFmtId="0" fontId="7" fillId="0" borderId="0" xfId="0" applyFont="1"/>
    <xf numFmtId="49" fontId="3" fillId="0" borderId="14" xfId="0" quotePrefix="1" applyNumberFormat="1" applyFont="1" applyFill="1" applyBorder="1" applyAlignment="1" applyProtection="1">
      <alignment vertical="top"/>
    </xf>
    <xf numFmtId="49" fontId="3" fillId="0" borderId="14" xfId="0" applyNumberFormat="1" applyFont="1" applyFill="1" applyBorder="1" applyAlignment="1" applyProtection="1">
      <alignment vertical="top"/>
    </xf>
    <xf numFmtId="0" fontId="3" fillId="0" borderId="14" xfId="0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horizontal="center" vertical="top" wrapText="1"/>
    </xf>
    <xf numFmtId="0" fontId="7" fillId="0" borderId="0" xfId="0" applyFont="1" applyFill="1"/>
    <xf numFmtId="0" fontId="5" fillId="0" borderId="14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49" fontId="0" fillId="0" borderId="14" xfId="0" applyNumberFormat="1" applyFont="1" applyFill="1" applyBorder="1" applyAlignment="1" applyProtection="1">
      <alignment vertical="top"/>
    </xf>
    <xf numFmtId="0" fontId="0" fillId="0" borderId="14" xfId="0" applyFont="1" applyFill="1" applyBorder="1" applyAlignment="1" applyProtection="1">
      <alignment vertical="top"/>
    </xf>
    <xf numFmtId="0" fontId="0" fillId="0" borderId="14" xfId="0" quotePrefix="1" applyFont="1" applyFill="1" applyBorder="1" applyAlignment="1" applyProtection="1">
      <alignment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4" fillId="0" borderId="14" xfId="0" quotePrefix="1" applyFont="1" applyFill="1" applyBorder="1" applyAlignment="1" applyProtection="1">
      <alignment vertical="top" wrapText="1"/>
    </xf>
    <xf numFmtId="0" fontId="0" fillId="0" borderId="13" xfId="0" applyFont="1" applyFill="1" applyBorder="1" applyAlignment="1" applyProtection="1">
      <alignment horizontal="center" vertical="top" wrapText="1"/>
    </xf>
    <xf numFmtId="0" fontId="0" fillId="0" borderId="14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vertical="top" wrapText="1"/>
    </xf>
    <xf numFmtId="49" fontId="0" fillId="5" borderId="14" xfId="0" applyNumberFormat="1" applyFont="1" applyFill="1" applyBorder="1" applyAlignment="1" applyProtection="1">
      <alignment vertical="top"/>
    </xf>
    <xf numFmtId="0" fontId="0" fillId="5" borderId="14" xfId="0" applyFont="1" applyFill="1" applyBorder="1" applyAlignment="1" applyProtection="1">
      <alignment vertical="top"/>
    </xf>
    <xf numFmtId="0" fontId="0" fillId="5" borderId="14" xfId="0" applyFont="1" applyFill="1" applyBorder="1" applyAlignment="1" applyProtection="1">
      <alignment horizontal="left" vertical="top" wrapText="1"/>
    </xf>
    <xf numFmtId="0" fontId="0" fillId="5" borderId="13" xfId="0" applyFont="1" applyFill="1" applyBorder="1" applyAlignment="1" applyProtection="1">
      <alignment horizontal="center" vertical="top" wrapText="1"/>
    </xf>
    <xf numFmtId="49" fontId="3" fillId="4" borderId="3" xfId="0" applyNumberFormat="1" applyFont="1" applyFill="1" applyBorder="1" applyAlignment="1" applyProtection="1">
      <alignment vertical="top"/>
    </xf>
    <xf numFmtId="49" fontId="3" fillId="4" borderId="8" xfId="0" applyNumberFormat="1" applyFont="1" applyFill="1" applyBorder="1" applyAlignment="1" applyProtection="1">
      <alignment vertical="top"/>
    </xf>
    <xf numFmtId="0" fontId="3" fillId="4" borderId="8" xfId="0" applyFont="1" applyFill="1" applyBorder="1" applyAlignment="1" applyProtection="1">
      <alignment vertical="top" wrapText="1"/>
    </xf>
    <xf numFmtId="0" fontId="3" fillId="4" borderId="8" xfId="0" applyFont="1" applyFill="1" applyBorder="1" applyAlignment="1" applyProtection="1">
      <alignment horizontal="left" vertical="top" wrapText="1"/>
    </xf>
    <xf numFmtId="0" fontId="6" fillId="4" borderId="8" xfId="0" applyFont="1" applyFill="1" applyBorder="1" applyAlignment="1" applyProtection="1">
      <alignment horizontal="center" vertical="top" wrapText="1"/>
    </xf>
    <xf numFmtId="0" fontId="0" fillId="4" borderId="28" xfId="0" applyFont="1" applyFill="1" applyBorder="1" applyAlignment="1" applyProtection="1">
      <alignment horizontal="center" vertical="top" wrapText="1"/>
    </xf>
    <xf numFmtId="0" fontId="0" fillId="0" borderId="8" xfId="0" applyFont="1" applyFill="1" applyBorder="1" applyAlignment="1" applyProtection="1">
      <alignment horizontal="left" vertical="top" wrapText="1"/>
    </xf>
    <xf numFmtId="0" fontId="0" fillId="0" borderId="8" xfId="0" quotePrefix="1" applyFont="1" applyFill="1" applyBorder="1" applyAlignment="1" applyProtection="1">
      <alignment vertical="top" wrapText="1"/>
    </xf>
    <xf numFmtId="0" fontId="0" fillId="0" borderId="0" xfId="0" applyFont="1" applyFill="1"/>
    <xf numFmtId="49" fontId="6" fillId="4" borderId="24" xfId="0" applyNumberFormat="1" applyFont="1" applyFill="1" applyBorder="1" applyAlignment="1" applyProtection="1">
      <alignment vertical="top"/>
    </xf>
    <xf numFmtId="49" fontId="6" fillId="4" borderId="21" xfId="0" applyNumberFormat="1" applyFont="1" applyFill="1" applyBorder="1" applyAlignment="1" applyProtection="1">
      <alignment vertical="top"/>
    </xf>
    <xf numFmtId="0" fontId="6" fillId="4" borderId="21" xfId="0" applyFont="1" applyFill="1" applyBorder="1" applyAlignment="1" applyProtection="1">
      <alignment vertical="top"/>
    </xf>
    <xf numFmtId="0" fontId="6" fillId="4" borderId="21" xfId="0" applyFont="1" applyFill="1" applyBorder="1" applyAlignment="1" applyProtection="1">
      <alignment horizontal="left" vertical="top" wrapText="1"/>
    </xf>
    <xf numFmtId="0" fontId="6" fillId="4" borderId="21" xfId="0" applyFont="1" applyFill="1" applyBorder="1" applyAlignment="1" applyProtection="1">
      <alignment horizontal="center" vertical="top" wrapText="1"/>
    </xf>
    <xf numFmtId="0" fontId="0" fillId="4" borderId="26" xfId="0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0" fillId="0" borderId="29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165" fontId="8" fillId="0" borderId="0" xfId="0" quotePrefix="1" applyNumberFormat="1" applyFont="1" applyFill="1" applyBorder="1" applyAlignment="1">
      <alignment horizontal="right" vertical="center" indent="1"/>
    </xf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/>
    </xf>
    <xf numFmtId="4" fontId="1" fillId="2" borderId="19" xfId="0" applyNumberFormat="1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5" borderId="14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top"/>
    </xf>
    <xf numFmtId="0" fontId="9" fillId="4" borderId="8" xfId="0" applyFont="1" applyFill="1" applyBorder="1" applyAlignment="1" applyProtection="1">
      <alignment horizontal="center" vertical="top" wrapText="1"/>
    </xf>
    <xf numFmtId="0" fontId="9" fillId="4" borderId="21" xfId="0" applyFont="1" applyFill="1" applyBorder="1" applyAlignment="1" applyProtection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Border="1"/>
    <xf numFmtId="49" fontId="6" fillId="0" borderId="14" xfId="0" quotePrefix="1" applyNumberFormat="1" applyFont="1" applyFill="1" applyBorder="1" applyAlignment="1" applyProtection="1">
      <alignment vertical="top"/>
    </xf>
    <xf numFmtId="49" fontId="6" fillId="0" borderId="14" xfId="0" applyNumberFormat="1" applyFont="1" applyFill="1" applyBorder="1" applyAlignment="1" applyProtection="1">
      <alignment vertical="top"/>
    </xf>
    <xf numFmtId="0" fontId="6" fillId="0" borderId="13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/>
    <xf numFmtId="0" fontId="6" fillId="0" borderId="14" xfId="0" applyFont="1" applyFill="1" applyBorder="1" applyAlignment="1" applyProtection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1" fillId="0" borderId="0" xfId="1" applyFont="1"/>
    <xf numFmtId="0" fontId="1" fillId="0" borderId="0" xfId="0" applyFont="1" applyFill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4" fontId="13" fillId="0" borderId="0" xfId="0" applyNumberFormat="1" applyFont="1" applyFill="1" applyAlignment="1">
      <alignment horizontal="center"/>
    </xf>
    <xf numFmtId="0" fontId="13" fillId="0" borderId="13" xfId="0" applyFont="1" applyBorder="1" applyAlignment="1" applyProtection="1">
      <alignment horizontal="center" vertical="top"/>
    </xf>
    <xf numFmtId="0" fontId="13" fillId="0" borderId="14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 vertical="top"/>
    </xf>
    <xf numFmtId="0" fontId="13" fillId="0" borderId="18" xfId="0" applyFont="1" applyBorder="1" applyAlignment="1" applyProtection="1">
      <alignment horizontal="center"/>
    </xf>
    <xf numFmtId="164" fontId="12" fillId="0" borderId="14" xfId="0" applyNumberFormat="1" applyFont="1" applyFill="1" applyBorder="1" applyAlignment="1">
      <alignment horizontal="center" vertical="top"/>
    </xf>
    <xf numFmtId="164" fontId="12" fillId="0" borderId="14" xfId="0" applyNumberFormat="1" applyFont="1" applyFill="1" applyBorder="1" applyAlignment="1">
      <alignment horizontal="center"/>
    </xf>
    <xf numFmtId="4" fontId="13" fillId="2" borderId="19" xfId="0" applyNumberFormat="1" applyFont="1" applyFill="1" applyBorder="1" applyAlignment="1" applyProtection="1">
      <alignment horizontal="center"/>
    </xf>
    <xf numFmtId="0" fontId="13" fillId="3" borderId="14" xfId="0" applyFont="1" applyFill="1" applyBorder="1" applyAlignment="1" applyProtection="1">
      <alignment horizontal="center" vertical="top" wrapText="1"/>
    </xf>
    <xf numFmtId="4" fontId="13" fillId="3" borderId="13" xfId="0" applyNumberFormat="1" applyFont="1" applyFill="1" applyBorder="1" applyAlignment="1" applyProtection="1">
      <alignment horizontal="center" vertical="top" wrapText="1"/>
    </xf>
    <xf numFmtId="0" fontId="13" fillId="5" borderId="14" xfId="0" applyFont="1" applyFill="1" applyBorder="1" applyAlignment="1">
      <alignment horizontal="center" vertical="top"/>
    </xf>
    <xf numFmtId="4" fontId="13" fillId="5" borderId="17" xfId="0" applyNumberFormat="1" applyFont="1" applyFill="1" applyBorder="1" applyAlignment="1" applyProtection="1">
      <alignment horizontal="center" vertical="top"/>
    </xf>
    <xf numFmtId="0" fontId="13" fillId="0" borderId="14" xfId="0" applyFont="1" applyFill="1" applyBorder="1" applyAlignment="1" applyProtection="1">
      <alignment horizontal="center" vertical="top" wrapText="1"/>
    </xf>
    <xf numFmtId="4" fontId="13" fillId="0" borderId="13" xfId="0" applyNumberFormat="1" applyFont="1" applyFill="1" applyBorder="1" applyAlignment="1" applyProtection="1">
      <alignment horizontal="center" vertical="top" wrapText="1"/>
    </xf>
    <xf numFmtId="0" fontId="13" fillId="0" borderId="14" xfId="0" applyFont="1" applyFill="1" applyBorder="1" applyAlignment="1" applyProtection="1">
      <alignment horizontal="center" vertical="top"/>
    </xf>
    <xf numFmtId="4" fontId="13" fillId="0" borderId="13" xfId="0" applyNumberFormat="1" applyFont="1" applyFill="1" applyBorder="1" applyAlignment="1" applyProtection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4" fontId="13" fillId="0" borderId="17" xfId="0" applyNumberFormat="1" applyFont="1" applyFill="1" applyBorder="1" applyAlignment="1" applyProtection="1">
      <alignment horizontal="center" vertical="top"/>
    </xf>
    <xf numFmtId="0" fontId="13" fillId="4" borderId="28" xfId="0" applyFont="1" applyFill="1" applyBorder="1" applyAlignment="1" applyProtection="1">
      <alignment horizontal="center" vertical="top" wrapText="1"/>
    </xf>
    <xf numFmtId="0" fontId="13" fillId="4" borderId="21" xfId="0" applyFont="1" applyFill="1" applyBorder="1" applyAlignment="1" applyProtection="1">
      <alignment horizontal="center" vertical="top" wrapText="1"/>
    </xf>
    <xf numFmtId="0" fontId="13" fillId="0" borderId="18" xfId="0" applyFont="1" applyFill="1" applyBorder="1" applyAlignment="1" applyProtection="1">
      <alignment horizontal="center" vertical="top" wrapText="1"/>
    </xf>
    <xf numFmtId="4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2" fillId="0" borderId="13" xfId="0" applyFont="1" applyBorder="1" applyAlignment="1" applyProtection="1">
      <alignment horizontal="center" vertical="top"/>
    </xf>
    <xf numFmtId="4" fontId="6" fillId="0" borderId="14" xfId="0" applyNumberFormat="1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top"/>
    </xf>
    <xf numFmtId="4" fontId="6" fillId="0" borderId="18" xfId="0" applyNumberFormat="1" applyFont="1" applyBorder="1" applyAlignment="1" applyProtection="1">
      <alignment horizontal="center"/>
    </xf>
    <xf numFmtId="4" fontId="6" fillId="0" borderId="14" xfId="0" applyNumberFormat="1" applyFont="1" applyFill="1" applyBorder="1" applyAlignment="1">
      <alignment horizontal="center"/>
    </xf>
    <xf numFmtId="49" fontId="6" fillId="3" borderId="14" xfId="0" quotePrefix="1" applyNumberFormat="1" applyFont="1" applyFill="1" applyBorder="1" applyAlignment="1" applyProtection="1">
      <alignment vertical="top"/>
    </xf>
    <xf numFmtId="0" fontId="6" fillId="3" borderId="14" xfId="0" applyFont="1" applyFill="1" applyBorder="1" applyAlignment="1" applyProtection="1">
      <alignment horizontal="center" vertical="top" wrapText="1"/>
    </xf>
    <xf numFmtId="4" fontId="6" fillId="3" borderId="14" xfId="0" applyNumberFormat="1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vertical="top"/>
    </xf>
    <xf numFmtId="0" fontId="6" fillId="3" borderId="21" xfId="0" applyFont="1" applyFill="1" applyBorder="1" applyAlignment="1" applyProtection="1">
      <alignment horizontal="left" vertical="top" wrapText="1"/>
    </xf>
    <xf numFmtId="49" fontId="6" fillId="3" borderId="3" xfId="0" applyNumberFormat="1" applyFont="1" applyFill="1" applyBorder="1" applyAlignment="1" applyProtection="1">
      <alignment vertical="top"/>
    </xf>
    <xf numFmtId="49" fontId="6" fillId="3" borderId="8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 wrapText="1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 wrapText="1"/>
    </xf>
    <xf numFmtId="0" fontId="2" fillId="0" borderId="23" xfId="0" applyFont="1" applyFill="1" applyBorder="1" applyAlignment="1" applyProtection="1">
      <alignment horizontal="right" vertical="top"/>
    </xf>
    <xf numFmtId="0" fontId="2" fillId="0" borderId="8" xfId="0" applyFont="1" applyFill="1" applyBorder="1" applyAlignment="1" applyProtection="1">
      <alignment horizontal="left" vertical="top" wrapText="1"/>
    </xf>
    <xf numFmtId="49" fontId="6" fillId="3" borderId="24" xfId="0" applyNumberFormat="1" applyFont="1" applyFill="1" applyBorder="1" applyAlignment="1" applyProtection="1">
      <alignment vertical="top"/>
    </xf>
    <xf numFmtId="49" fontId="6" fillId="3" borderId="21" xfId="0" applyNumberFormat="1" applyFont="1" applyFill="1" applyBorder="1" applyAlignment="1" applyProtection="1">
      <alignment vertical="top"/>
    </xf>
    <xf numFmtId="0" fontId="6" fillId="3" borderId="21" xfId="0" applyFont="1" applyFill="1" applyBorder="1" applyAlignment="1" applyProtection="1">
      <alignment vertical="top" wrapText="1"/>
    </xf>
    <xf numFmtId="4" fontId="2" fillId="3" borderId="21" xfId="0" applyNumberFormat="1" applyFont="1" applyFill="1" applyBorder="1" applyAlignment="1" applyProtection="1">
      <alignment horizontal="right" vertical="top" indent="1"/>
    </xf>
    <xf numFmtId="0" fontId="2" fillId="3" borderId="26" xfId="0" applyFont="1" applyFill="1" applyBorder="1" applyAlignment="1" applyProtection="1">
      <alignment horizontal="center" vertical="top" wrapText="1"/>
    </xf>
    <xf numFmtId="4" fontId="6" fillId="3" borderId="21" xfId="0" applyNumberFormat="1" applyFont="1" applyFill="1" applyBorder="1" applyAlignment="1" applyProtection="1">
      <alignment horizontal="center" vertical="top" wrapText="1"/>
    </xf>
    <xf numFmtId="0" fontId="2" fillId="0" borderId="21" xfId="0" applyFont="1" applyFill="1" applyBorder="1" applyAlignment="1" applyProtection="1">
      <alignment horizontal="right" vertical="top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13" xfId="0" applyFont="1" applyFill="1" applyBorder="1" applyAlignment="1" applyProtection="1">
      <alignment horizontal="left" vertical="top" wrapText="1"/>
    </xf>
    <xf numFmtId="0" fontId="14" fillId="0" borderId="0" xfId="0" applyFont="1" applyFill="1"/>
    <xf numFmtId="49" fontId="2" fillId="0" borderId="14" xfId="0" quotePrefix="1" applyNumberFormat="1" applyFont="1" applyFill="1" applyBorder="1" applyAlignment="1" applyProtection="1">
      <alignment vertical="top"/>
    </xf>
    <xf numFmtId="49" fontId="2" fillId="5" borderId="14" xfId="0" quotePrefix="1" applyNumberFormat="1" applyFont="1" applyFill="1" applyBorder="1" applyAlignment="1" applyProtection="1">
      <alignment vertical="top"/>
    </xf>
    <xf numFmtId="0" fontId="2" fillId="5" borderId="14" xfId="0" applyFont="1" applyFill="1" applyBorder="1" applyAlignment="1" applyProtection="1">
      <alignment horizontal="center" vertical="top"/>
    </xf>
    <xf numFmtId="4" fontId="6" fillId="5" borderId="14" xfId="0" applyNumberFormat="1" applyFont="1" applyFill="1" applyBorder="1" applyAlignment="1" applyProtection="1">
      <alignment horizontal="center" vertical="top"/>
    </xf>
    <xf numFmtId="0" fontId="6" fillId="5" borderId="14" xfId="0" applyFont="1" applyFill="1" applyBorder="1" applyAlignment="1" applyProtection="1">
      <alignment horizontal="center" vertical="top" wrapText="1"/>
    </xf>
    <xf numFmtId="4" fontId="6" fillId="5" borderId="14" xfId="0" applyNumberFormat="1" applyFont="1" applyFill="1" applyBorder="1" applyAlignment="1" applyProtection="1">
      <alignment horizontal="center" vertical="top" wrapText="1"/>
    </xf>
    <xf numFmtId="0" fontId="6" fillId="5" borderId="14" xfId="0" applyFont="1" applyFill="1" applyBorder="1" applyAlignment="1" applyProtection="1">
      <alignment horizontal="center" vertical="top"/>
    </xf>
    <xf numFmtId="49" fontId="6" fillId="5" borderId="3" xfId="0" applyNumberFormat="1" applyFont="1" applyFill="1" applyBorder="1" applyAlignment="1" applyProtection="1">
      <alignment vertical="top"/>
    </xf>
    <xf numFmtId="49" fontId="6" fillId="5" borderId="8" xfId="0" applyNumberFormat="1" applyFont="1" applyFill="1" applyBorder="1" applyAlignment="1" applyProtection="1">
      <alignment vertical="top"/>
    </xf>
    <xf numFmtId="0" fontId="6" fillId="5" borderId="8" xfId="0" applyFont="1" applyFill="1" applyBorder="1" applyAlignment="1" applyProtection="1">
      <alignment vertical="top" wrapText="1"/>
    </xf>
    <xf numFmtId="0" fontId="6" fillId="5" borderId="8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center" vertical="top" wrapText="1"/>
    </xf>
    <xf numFmtId="49" fontId="6" fillId="5" borderId="24" xfId="0" applyNumberFormat="1" applyFont="1" applyFill="1" applyBorder="1" applyAlignment="1" applyProtection="1">
      <alignment vertical="top"/>
    </xf>
    <xf numFmtId="49" fontId="6" fillId="5" borderId="21" xfId="0" applyNumberFormat="1" applyFont="1" applyFill="1" applyBorder="1" applyAlignment="1" applyProtection="1">
      <alignment vertical="top"/>
    </xf>
    <xf numFmtId="0" fontId="6" fillId="5" borderId="21" xfId="0" applyFont="1" applyFill="1" applyBorder="1" applyAlignment="1" applyProtection="1">
      <alignment vertical="top" wrapText="1"/>
    </xf>
    <xf numFmtId="0" fontId="6" fillId="5" borderId="21" xfId="0" applyFont="1" applyFill="1" applyBorder="1" applyAlignment="1" applyProtection="1">
      <alignment horizontal="left" vertical="top" wrapText="1"/>
    </xf>
    <xf numFmtId="4" fontId="2" fillId="5" borderId="21" xfId="0" applyNumberFormat="1" applyFont="1" applyFill="1" applyBorder="1" applyAlignment="1" applyProtection="1">
      <alignment horizontal="right" vertical="top" indent="1"/>
    </xf>
    <xf numFmtId="0" fontId="2" fillId="5" borderId="26" xfId="0" applyFont="1" applyFill="1" applyBorder="1" applyAlignment="1" applyProtection="1">
      <alignment horizontal="center" vertical="top" wrapText="1"/>
    </xf>
    <xf numFmtId="4" fontId="6" fillId="5" borderId="21" xfId="0" applyNumberFormat="1" applyFont="1" applyFill="1" applyBorder="1" applyAlignment="1" applyProtection="1">
      <alignment horizontal="center" vertical="top" wrapText="1"/>
    </xf>
    <xf numFmtId="4" fontId="6" fillId="4" borderId="23" xfId="0" applyNumberFormat="1" applyFont="1" applyFill="1" applyBorder="1" applyAlignment="1" applyProtection="1">
      <alignment horizontal="center" vertical="top"/>
    </xf>
    <xf numFmtId="4" fontId="6" fillId="4" borderId="21" xfId="0" applyNumberFormat="1" applyFont="1" applyFill="1" applyBorder="1" applyAlignment="1" applyProtection="1">
      <alignment horizontal="center" vertical="top"/>
    </xf>
    <xf numFmtId="0" fontId="9" fillId="3" borderId="8" xfId="0" applyFont="1" applyFill="1" applyBorder="1" applyAlignment="1" applyProtection="1">
      <alignment horizontal="center" vertical="top" wrapText="1"/>
    </xf>
    <xf numFmtId="4" fontId="9" fillId="3" borderId="22" xfId="0" applyNumberFormat="1" applyFont="1" applyFill="1" applyBorder="1" applyAlignment="1" applyProtection="1">
      <alignment horizontal="center" vertical="top" wrapText="1"/>
    </xf>
    <xf numFmtId="0" fontId="12" fillId="3" borderId="8" xfId="0" applyFont="1" applyFill="1" applyBorder="1" applyAlignment="1" applyProtection="1">
      <alignment horizontal="center" vertical="top" wrapText="1"/>
    </xf>
    <xf numFmtId="0" fontId="12" fillId="3" borderId="7" xfId="0" applyFont="1" applyFill="1" applyBorder="1" applyAlignment="1" applyProtection="1">
      <alignment horizontal="center" vertical="top" wrapText="1"/>
    </xf>
    <xf numFmtId="0" fontId="9" fillId="3" borderId="21" xfId="0" applyFont="1" applyFill="1" applyBorder="1" applyAlignment="1" applyProtection="1">
      <alignment horizontal="center" vertical="top" wrapText="1"/>
    </xf>
    <xf numFmtId="4" fontId="9" fillId="3" borderId="25" xfId="0" applyNumberFormat="1" applyFont="1" applyFill="1" applyBorder="1" applyAlignment="1" applyProtection="1">
      <alignment horizontal="center" vertical="top" wrapText="1"/>
    </xf>
    <xf numFmtId="0" fontId="12" fillId="3" borderId="21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2" fillId="0" borderId="14" xfId="0" applyFont="1" applyFill="1" applyBorder="1" applyAlignment="1" applyProtection="1">
      <alignment horizontal="center" vertical="top" wrapText="1"/>
    </xf>
    <xf numFmtId="0" fontId="9" fillId="5" borderId="8" xfId="0" applyFont="1" applyFill="1" applyBorder="1" applyAlignment="1" applyProtection="1">
      <alignment horizontal="center" vertical="top" wrapText="1"/>
    </xf>
    <xf numFmtId="4" fontId="9" fillId="5" borderId="22" xfId="0" applyNumberFormat="1" applyFont="1" applyFill="1" applyBorder="1" applyAlignment="1" applyProtection="1">
      <alignment horizontal="center" vertical="top" wrapText="1"/>
    </xf>
    <xf numFmtId="0" fontId="12" fillId="5" borderId="8" xfId="0" applyFont="1" applyFill="1" applyBorder="1" applyAlignment="1" applyProtection="1">
      <alignment horizontal="center" vertical="top" wrapText="1"/>
    </xf>
    <xf numFmtId="0" fontId="12" fillId="5" borderId="7" xfId="0" applyFont="1" applyFill="1" applyBorder="1" applyAlignment="1" applyProtection="1">
      <alignment horizontal="center" vertical="top" wrapText="1"/>
    </xf>
    <xf numFmtId="0" fontId="9" fillId="5" borderId="21" xfId="0" applyFont="1" applyFill="1" applyBorder="1" applyAlignment="1" applyProtection="1">
      <alignment horizontal="center" vertical="top" wrapText="1"/>
    </xf>
    <xf numFmtId="4" fontId="9" fillId="5" borderId="25" xfId="0" applyNumberFormat="1" applyFont="1" applyFill="1" applyBorder="1" applyAlignment="1" applyProtection="1">
      <alignment horizontal="center" vertical="top" wrapText="1"/>
    </xf>
    <xf numFmtId="0" fontId="12" fillId="5" borderId="21" xfId="0" applyFont="1" applyFill="1" applyBorder="1" applyAlignment="1" applyProtection="1">
      <alignment horizontal="center" vertical="top" wrapText="1"/>
    </xf>
    <xf numFmtId="0" fontId="12" fillId="4" borderId="8" xfId="0" applyFont="1" applyFill="1" applyBorder="1" applyAlignment="1" applyProtection="1">
      <alignment horizontal="center" vertical="top" wrapText="1"/>
    </xf>
    <xf numFmtId="4" fontId="12" fillId="0" borderId="20" xfId="0" applyNumberFormat="1" applyFont="1" applyFill="1" applyBorder="1" applyAlignment="1" applyProtection="1">
      <alignment horizontal="center" vertical="top" wrapText="1"/>
    </xf>
    <xf numFmtId="0" fontId="6" fillId="0" borderId="20" xfId="0" applyFont="1" applyFill="1" applyBorder="1" applyAlignment="1" applyProtection="1">
      <alignment horizontal="center" vertical="top" wrapText="1"/>
    </xf>
    <xf numFmtId="4" fontId="6" fillId="0" borderId="20" xfId="0" applyNumberFormat="1" applyFont="1" applyFill="1" applyBorder="1" applyAlignment="1" applyProtection="1">
      <alignment horizontal="center" vertical="top" wrapText="1"/>
    </xf>
    <xf numFmtId="4" fontId="12" fillId="3" borderId="21" xfId="0" applyNumberFormat="1" applyFont="1" applyFill="1" applyBorder="1" applyAlignment="1" applyProtection="1">
      <alignment horizontal="center" vertical="top" wrapText="1"/>
    </xf>
    <xf numFmtId="4" fontId="9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4" fontId="1" fillId="0" borderId="0" xfId="0" applyNumberFormat="1" applyFont="1" applyAlignment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4" fontId="1" fillId="0" borderId="16" xfId="0" applyNumberFormat="1" applyFont="1" applyBorder="1" applyAlignment="1" applyProtection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1" fillId="3" borderId="19" xfId="0" applyNumberFormat="1" applyFont="1" applyFill="1" applyBorder="1" applyAlignment="1" applyProtection="1">
      <alignment horizontal="center" vertical="top" wrapText="1"/>
    </xf>
    <xf numFmtId="4" fontId="1" fillId="0" borderId="19" xfId="0" applyNumberFormat="1" applyFont="1" applyFill="1" applyBorder="1" applyAlignment="1" applyProtection="1">
      <alignment horizontal="center" vertical="top" wrapText="1"/>
    </xf>
    <xf numFmtId="4" fontId="9" fillId="0" borderId="19" xfId="0" applyNumberFormat="1" applyFont="1" applyFill="1" applyBorder="1" applyAlignment="1" applyProtection="1">
      <alignment horizontal="center" vertical="top" wrapText="1"/>
    </xf>
    <xf numFmtId="4" fontId="1" fillId="5" borderId="19" xfId="0" applyNumberFormat="1" applyFont="1" applyFill="1" applyBorder="1" applyAlignment="1" applyProtection="1">
      <alignment horizontal="center" vertical="top"/>
    </xf>
    <xf numFmtId="4" fontId="1" fillId="0" borderId="19" xfId="0" applyNumberFormat="1" applyFont="1" applyFill="1" applyBorder="1" applyAlignment="1" applyProtection="1">
      <alignment horizontal="center" vertical="top"/>
    </xf>
    <xf numFmtId="4" fontId="1" fillId="4" borderId="22" xfId="0" applyNumberFormat="1" applyFont="1" applyFill="1" applyBorder="1" applyAlignment="1" applyProtection="1">
      <alignment horizontal="center" vertical="top" wrapText="1"/>
    </xf>
    <xf numFmtId="4" fontId="9" fillId="4" borderId="25" xfId="0" applyNumberFormat="1" applyFont="1" applyFill="1" applyBorder="1" applyAlignment="1" applyProtection="1">
      <alignment horizontal="center" vertical="top" wrapText="1"/>
    </xf>
    <xf numFmtId="0" fontId="2" fillId="0" borderId="13" xfId="0" applyFont="1" applyBorder="1" applyProtection="1"/>
    <xf numFmtId="4" fontId="2" fillId="0" borderId="14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center"/>
    </xf>
    <xf numFmtId="166" fontId="2" fillId="0" borderId="21" xfId="0" applyNumberFormat="1" applyFont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 vertical="top"/>
    </xf>
    <xf numFmtId="4" fontId="2" fillId="0" borderId="30" xfId="0" applyNumberFormat="1" applyFont="1" applyFill="1" applyBorder="1" applyAlignment="1" applyProtection="1">
      <alignment horizontal="center" vertical="top"/>
    </xf>
    <xf numFmtId="166" fontId="2" fillId="0" borderId="30" xfId="0" applyNumberFormat="1" applyFont="1" applyFill="1" applyBorder="1" applyAlignment="1" applyProtection="1">
      <alignment horizontal="center" vertical="top"/>
    </xf>
    <xf numFmtId="166" fontId="0" fillId="2" borderId="14" xfId="0" applyNumberFormat="1" applyFont="1" applyFill="1" applyBorder="1" applyAlignment="1" applyProtection="1">
      <alignment horizontal="center"/>
    </xf>
    <xf numFmtId="49" fontId="0" fillId="0" borderId="18" xfId="0" quotePrefix="1" applyNumberFormat="1" applyFont="1" applyBorder="1" applyAlignment="1" applyProtection="1">
      <alignment vertical="top"/>
    </xf>
    <xf numFmtId="49" fontId="7" fillId="0" borderId="18" xfId="0" applyNumberFormat="1" applyFont="1" applyFill="1" applyBorder="1" applyAlignment="1" applyProtection="1">
      <alignment vertical="top"/>
    </xf>
    <xf numFmtId="0" fontId="7" fillId="0" borderId="18" xfId="0" applyFont="1" applyFill="1" applyBorder="1" applyAlignment="1" applyProtection="1">
      <alignment vertical="top" wrapText="1"/>
    </xf>
    <xf numFmtId="0" fontId="7" fillId="0" borderId="18" xfId="0" applyFont="1" applyFill="1" applyBorder="1" applyAlignment="1" applyProtection="1">
      <alignment horizontal="left" vertical="top" wrapText="1"/>
    </xf>
    <xf numFmtId="0" fontId="1" fillId="0" borderId="18" xfId="0" applyFont="1" applyBorder="1" applyAlignment="1" applyProtection="1">
      <alignment horizontal="center" vertical="top" wrapText="1"/>
    </xf>
    <xf numFmtId="4" fontId="1" fillId="0" borderId="27" xfId="0" applyNumberFormat="1" applyFont="1" applyBorder="1" applyAlignment="1" applyProtection="1">
      <alignment horizontal="center" vertical="top" wrapText="1"/>
    </xf>
    <xf numFmtId="0" fontId="13" fillId="0" borderId="17" xfId="0" applyFont="1" applyFill="1" applyBorder="1" applyAlignment="1" applyProtection="1">
      <alignment horizontal="center" vertical="top" wrapText="1"/>
    </xf>
    <xf numFmtId="0" fontId="0" fillId="0" borderId="17" xfId="0" applyFont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4" fontId="6" fillId="0" borderId="18" xfId="0" applyNumberFormat="1" applyFont="1" applyFill="1" applyBorder="1" applyAlignment="1" applyProtection="1">
      <alignment horizontal="center" vertical="top" wrapText="1"/>
    </xf>
    <xf numFmtId="0" fontId="0" fillId="0" borderId="18" xfId="0" applyFont="1" applyBorder="1" applyAlignment="1" applyProtection="1">
      <alignment horizontal="left" vertical="top" wrapText="1"/>
    </xf>
    <xf numFmtId="0" fontId="0" fillId="0" borderId="18" xfId="0" applyFont="1" applyBorder="1" applyAlignment="1" applyProtection="1">
      <alignment vertical="top" wrapText="1"/>
    </xf>
    <xf numFmtId="0" fontId="0" fillId="0" borderId="0" xfId="0" applyFont="1" applyFill="1" applyBorder="1"/>
    <xf numFmtId="49" fontId="3" fillId="4" borderId="11" xfId="0" applyNumberFormat="1" applyFont="1" applyFill="1" applyBorder="1" applyAlignment="1" applyProtection="1">
      <alignment vertical="top"/>
    </xf>
    <xf numFmtId="49" fontId="3" fillId="4" borderId="14" xfId="0" applyNumberFormat="1" applyFont="1" applyFill="1" applyBorder="1" applyAlignment="1" applyProtection="1">
      <alignment vertical="top"/>
    </xf>
    <xf numFmtId="0" fontId="3" fillId="4" borderId="14" xfId="0" applyFont="1" applyFill="1" applyBorder="1" applyAlignment="1" applyProtection="1">
      <alignment vertical="top" wrapText="1"/>
    </xf>
    <xf numFmtId="0" fontId="3" fillId="4" borderId="14" xfId="0" applyFont="1" applyFill="1" applyBorder="1" applyAlignment="1" applyProtection="1">
      <alignment horizontal="left" vertical="top" wrapText="1"/>
    </xf>
    <xf numFmtId="0" fontId="9" fillId="4" borderId="14" xfId="0" applyFont="1" applyFill="1" applyBorder="1" applyAlignment="1" applyProtection="1">
      <alignment horizontal="center" vertical="top" wrapText="1"/>
    </xf>
    <xf numFmtId="4" fontId="1" fillId="4" borderId="19" xfId="0" applyNumberFormat="1" applyFont="1" applyFill="1" applyBorder="1" applyAlignment="1" applyProtection="1">
      <alignment horizontal="center" vertical="top" wrapText="1"/>
    </xf>
    <xf numFmtId="0" fontId="12" fillId="4" borderId="14" xfId="0" applyFont="1" applyFill="1" applyBorder="1" applyAlignment="1" applyProtection="1">
      <alignment horizontal="center" vertical="top" wrapText="1"/>
    </xf>
    <xf numFmtId="0" fontId="13" fillId="4" borderId="13" xfId="0" applyFont="1" applyFill="1" applyBorder="1" applyAlignment="1" applyProtection="1">
      <alignment horizontal="center" vertical="top" wrapText="1"/>
    </xf>
    <xf numFmtId="0" fontId="0" fillId="4" borderId="13" xfId="0" applyFont="1" applyFill="1" applyBorder="1" applyAlignment="1" applyProtection="1">
      <alignment horizontal="center" vertical="top" wrapText="1"/>
    </xf>
    <xf numFmtId="0" fontId="6" fillId="4" borderId="14" xfId="0" applyFont="1" applyFill="1" applyBorder="1" applyAlignment="1" applyProtection="1">
      <alignment horizontal="center" vertical="top" wrapText="1"/>
    </xf>
    <xf numFmtId="4" fontId="6" fillId="4" borderId="14" xfId="0" applyNumberFormat="1" applyFont="1" applyFill="1" applyBorder="1" applyAlignment="1" applyProtection="1">
      <alignment horizontal="center" vertical="top"/>
    </xf>
    <xf numFmtId="0" fontId="2" fillId="5" borderId="14" xfId="0" applyFont="1" applyFill="1" applyBorder="1" applyAlignment="1" applyProtection="1">
      <alignment vertical="top"/>
    </xf>
    <xf numFmtId="49" fontId="3" fillId="0" borderId="13" xfId="0" applyNumberFormat="1" applyFont="1" applyFill="1" applyBorder="1" applyAlignment="1" applyProtection="1">
      <alignment vertical="top"/>
    </xf>
    <xf numFmtId="0" fontId="4" fillId="0" borderId="14" xfId="0" applyFont="1" applyFill="1" applyBorder="1" applyAlignment="1" applyProtection="1">
      <alignment vertical="top"/>
    </xf>
    <xf numFmtId="0" fontId="6" fillId="4" borderId="14" xfId="0" applyFont="1" applyFill="1" applyBorder="1" applyAlignment="1" applyProtection="1">
      <alignment vertical="top" wrapText="1"/>
    </xf>
    <xf numFmtId="4" fontId="13" fillId="0" borderId="17" xfId="0" applyNumberFormat="1" applyFont="1" applyFill="1" applyBorder="1" applyAlignment="1" applyProtection="1">
      <alignment horizontal="center" vertical="top" wrapText="1"/>
    </xf>
    <xf numFmtId="49" fontId="3" fillId="0" borderId="31" xfId="0" applyNumberFormat="1" applyFont="1" applyFill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vertical="top"/>
    </xf>
    <xf numFmtId="0" fontId="3" fillId="0" borderId="20" xfId="0" applyFont="1" applyFill="1" applyBorder="1" applyAlignment="1" applyProtection="1">
      <alignment vertical="top" wrapText="1"/>
    </xf>
    <xf numFmtId="0" fontId="3" fillId="0" borderId="20" xfId="0" applyFont="1" applyFill="1" applyBorder="1" applyAlignment="1" applyProtection="1">
      <alignment horizontal="left" vertical="top" wrapText="1"/>
    </xf>
    <xf numFmtId="0" fontId="9" fillId="0" borderId="20" xfId="0" applyFont="1" applyFill="1" applyBorder="1" applyAlignment="1" applyProtection="1">
      <alignment horizontal="center" vertical="top" wrapText="1"/>
    </xf>
    <xf numFmtId="4" fontId="1" fillId="0" borderId="32" xfId="0" applyNumberFormat="1" applyFont="1" applyFill="1" applyBorder="1" applyAlignment="1" applyProtection="1">
      <alignment horizontal="center" vertical="top" wrapText="1"/>
    </xf>
    <xf numFmtId="0" fontId="12" fillId="0" borderId="20" xfId="0" applyFont="1" applyFill="1" applyBorder="1" applyAlignment="1" applyProtection="1">
      <alignment horizontal="center" vertical="top" wrapText="1"/>
    </xf>
    <xf numFmtId="0" fontId="0" fillId="0" borderId="20" xfId="0" applyFont="1" applyFill="1" applyBorder="1" applyAlignment="1" applyProtection="1">
      <alignment horizontal="left" vertical="top" wrapText="1"/>
    </xf>
    <xf numFmtId="0" fontId="0" fillId="0" borderId="20" xfId="0" quotePrefix="1" applyFont="1" applyFill="1" applyBorder="1" applyAlignment="1" applyProtection="1">
      <alignment vertical="top" wrapText="1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top"/>
    </xf>
    <xf numFmtId="49" fontId="6" fillId="3" borderId="14" xfId="0" quotePrefix="1" applyNumberFormat="1" applyFont="1" applyFill="1" applyBorder="1" applyAlignment="1" applyProtection="1">
      <alignment vertical="top" wrapText="1"/>
    </xf>
    <xf numFmtId="49" fontId="9" fillId="0" borderId="0" xfId="0" applyNumberFormat="1" applyFont="1"/>
    <xf numFmtId="0" fontId="9" fillId="0" borderId="0" xfId="0" applyFont="1" applyAlignment="1">
      <alignment horizontal="left"/>
    </xf>
    <xf numFmtId="4" fontId="16" fillId="5" borderId="26" xfId="0" applyNumberFormat="1" applyFont="1" applyFill="1" applyBorder="1" applyAlignment="1" applyProtection="1">
      <alignment horizontal="center" vertical="top" wrapText="1"/>
    </xf>
    <xf numFmtId="4" fontId="16" fillId="4" borderId="26" xfId="0" applyNumberFormat="1" applyFont="1" applyFill="1" applyBorder="1" applyAlignment="1" applyProtection="1">
      <alignment horizontal="center" vertical="top"/>
    </xf>
    <xf numFmtId="4" fontId="0" fillId="0" borderId="0" xfId="0" applyNumberFormat="1" applyFont="1" applyFill="1" applyBorder="1"/>
    <xf numFmtId="0" fontId="6" fillId="0" borderId="19" xfId="0" applyFont="1" applyFill="1" applyBorder="1" applyAlignment="1">
      <alignment horizontal="center"/>
    </xf>
    <xf numFmtId="0" fontId="2" fillId="0" borderId="33" xfId="0" applyFont="1" applyFill="1" applyBorder="1" applyAlignment="1" applyProtection="1">
      <alignment horizontal="center" vertical="top"/>
    </xf>
    <xf numFmtId="167" fontId="2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167" fontId="0" fillId="0" borderId="0" xfId="0" applyNumberFormat="1" applyFont="1" applyAlignment="1">
      <alignment horizontal="center" wrapText="1"/>
    </xf>
    <xf numFmtId="167" fontId="2" fillId="0" borderId="2" xfId="0" applyNumberFormat="1" applyFont="1" applyBorder="1" applyAlignment="1" applyProtection="1">
      <alignment horizontal="center" vertical="top"/>
    </xf>
    <xf numFmtId="167" fontId="0" fillId="0" borderId="10" xfId="0" applyNumberFormat="1" applyFont="1" applyBorder="1" applyAlignment="1" applyProtection="1">
      <alignment horizontal="center"/>
    </xf>
    <xf numFmtId="167" fontId="6" fillId="0" borderId="34" xfId="0" applyNumberFormat="1" applyFont="1" applyFill="1" applyBorder="1" applyAlignment="1">
      <alignment horizontal="center"/>
    </xf>
    <xf numFmtId="167" fontId="0" fillId="0" borderId="19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 applyProtection="1">
      <alignment horizontal="center" vertical="top" wrapText="1"/>
    </xf>
    <xf numFmtId="167" fontId="2" fillId="0" borderId="8" xfId="0" applyNumberFormat="1" applyFont="1" applyFill="1" applyBorder="1" applyAlignment="1" applyProtection="1">
      <alignment horizontal="center" vertical="top" wrapText="1"/>
    </xf>
    <xf numFmtId="167" fontId="6" fillId="0" borderId="21" xfId="0" applyNumberFormat="1" applyFont="1" applyFill="1" applyBorder="1" applyAlignment="1" applyProtection="1">
      <alignment horizontal="center" vertical="top"/>
      <protection locked="0"/>
    </xf>
    <xf numFmtId="167" fontId="6" fillId="0" borderId="14" xfId="0" applyNumberFormat="1" applyFont="1" applyFill="1" applyBorder="1" applyAlignment="1" applyProtection="1">
      <alignment horizontal="center" vertical="top" wrapText="1"/>
    </xf>
    <xf numFmtId="167" fontId="4" fillId="0" borderId="14" xfId="0" applyNumberFormat="1" applyFont="1" applyFill="1" applyBorder="1" applyAlignment="1" applyProtection="1">
      <alignment horizontal="center" vertical="top" wrapText="1"/>
    </xf>
    <xf numFmtId="167" fontId="0" fillId="0" borderId="18" xfId="0" applyNumberFormat="1" applyFont="1" applyBorder="1" applyAlignment="1" applyProtection="1">
      <alignment horizontal="center" vertical="top" wrapText="1"/>
    </xf>
    <xf numFmtId="167" fontId="0" fillId="0" borderId="14" xfId="0" quotePrefix="1" applyNumberFormat="1" applyFont="1" applyFill="1" applyBorder="1" applyAlignment="1" applyProtection="1">
      <alignment horizontal="center" vertical="top" wrapText="1"/>
    </xf>
    <xf numFmtId="167" fontId="0" fillId="0" borderId="20" xfId="0" quotePrefix="1" applyNumberFormat="1" applyFont="1" applyFill="1" applyBorder="1" applyAlignment="1" applyProtection="1">
      <alignment horizontal="center" vertical="top" wrapText="1"/>
    </xf>
    <xf numFmtId="167" fontId="0" fillId="0" borderId="8" xfId="0" quotePrefix="1" applyNumberFormat="1" applyFont="1" applyFill="1" applyBorder="1" applyAlignment="1" applyProtection="1">
      <alignment horizontal="center" vertical="top" wrapText="1"/>
    </xf>
    <xf numFmtId="167" fontId="0" fillId="0" borderId="29" xfId="0" applyNumberFormat="1" applyFont="1" applyFill="1" applyBorder="1" applyAlignment="1" applyProtection="1">
      <alignment horizontal="center" vertical="top" wrapText="1"/>
    </xf>
    <xf numFmtId="167" fontId="0" fillId="0" borderId="0" xfId="0" applyNumberFormat="1" applyFont="1" applyAlignment="1">
      <alignment horizontal="center"/>
    </xf>
    <xf numFmtId="4" fontId="13" fillId="0" borderId="14" xfId="0" applyNumberFormat="1" applyFont="1" applyFill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center" vertical="top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49" fontId="17" fillId="0" borderId="0" xfId="0" applyNumberFormat="1" applyFont="1"/>
    <xf numFmtId="0" fontId="17" fillId="0" borderId="0" xfId="0" applyFont="1" applyAlignment="1">
      <alignment horizontal="left"/>
    </xf>
  </cellXfs>
  <cellStyles count="2">
    <cellStyle name="Normal" xfId="1"/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65"/>
  <sheetViews>
    <sheetView tabSelected="1" view="pageLayout" zoomScale="80" zoomScaleNormal="87" zoomScaleSheetLayoutView="73" zoomScalePageLayoutView="80" workbookViewId="0">
      <selection activeCell="Z13" sqref="Z13"/>
    </sheetView>
  </sheetViews>
  <sheetFormatPr baseColWidth="10" defaultColWidth="11" defaultRowHeight="15" outlineLevelRow="1" x14ac:dyDescent="0.25"/>
  <cols>
    <col min="1" max="2" width="8.875" style="1" customWidth="1"/>
    <col min="3" max="3" width="8.5" style="1" customWidth="1"/>
    <col min="4" max="4" width="11.25" style="1" customWidth="1"/>
    <col min="5" max="5" width="40.625" style="2" customWidth="1"/>
    <col min="6" max="6" width="8.875" style="2" customWidth="1"/>
    <col min="7" max="7" width="21.625" style="3" customWidth="1"/>
    <col min="8" max="8" width="16" style="3" customWidth="1"/>
    <col min="9" max="9" width="10.375" style="8" bestFit="1" customWidth="1"/>
    <col min="10" max="10" width="10.375" style="208" bestFit="1" customWidth="1"/>
    <col min="11" max="11" width="10.375" style="113" bestFit="1" customWidth="1"/>
    <col min="12" max="12" width="10.375" style="112" bestFit="1" customWidth="1"/>
    <col min="13" max="13" width="5.625" style="95" customWidth="1"/>
    <col min="14" max="14" width="10.375" style="105" bestFit="1" customWidth="1"/>
    <col min="15" max="15" width="10.375" style="135" bestFit="1" customWidth="1"/>
    <col min="16" max="16" width="20.625" style="3" customWidth="1"/>
    <col min="17" max="17" width="15.625" style="2" customWidth="1"/>
    <col min="18" max="18" width="10.75" style="295" customWidth="1"/>
    <col min="19" max="19" width="11.5" style="2" customWidth="1"/>
    <col min="20" max="23" width="11" style="2"/>
    <col min="24" max="24" width="8.75" style="2" bestFit="1" customWidth="1"/>
    <col min="25" max="16384" width="11" style="2"/>
  </cols>
  <sheetData>
    <row r="1" spans="1:22" s="5" customFormat="1" ht="26.25" x14ac:dyDescent="0.4">
      <c r="A1" s="305" t="s">
        <v>27</v>
      </c>
      <c r="B1" s="305"/>
      <c r="C1" s="305"/>
      <c r="D1" s="305"/>
      <c r="G1" s="104"/>
      <c r="H1" s="104"/>
      <c r="I1" s="83"/>
      <c r="J1" s="206"/>
      <c r="K1" s="109"/>
      <c r="L1" s="110"/>
      <c r="M1" s="106"/>
      <c r="N1" s="105"/>
      <c r="O1" s="135"/>
      <c r="Q1" s="4"/>
      <c r="R1" s="277"/>
    </row>
    <row r="2" spans="1:22" ht="26.25" x14ac:dyDescent="0.4">
      <c r="A2" s="306" t="s">
        <v>162</v>
      </c>
      <c r="B2" s="306"/>
      <c r="C2" s="306"/>
      <c r="D2" s="306"/>
      <c r="E2" s="97"/>
      <c r="F2" s="96"/>
      <c r="G2" s="95"/>
      <c r="H2" s="95"/>
      <c r="I2" s="84"/>
      <c r="J2" s="207"/>
      <c r="K2" s="111"/>
      <c r="M2" s="1"/>
      <c r="N2" s="136"/>
      <c r="P2" s="1"/>
      <c r="Q2" s="1"/>
      <c r="R2" s="1"/>
    </row>
    <row r="3" spans="1:22" x14ac:dyDescent="0.25">
      <c r="A3" s="107"/>
      <c r="B3" s="2"/>
      <c r="C3" s="2"/>
      <c r="D3" s="3"/>
      <c r="F3" s="6"/>
      <c r="G3" s="6"/>
      <c r="H3" s="6"/>
      <c r="I3" s="84"/>
      <c r="L3" s="114"/>
      <c r="M3" s="1"/>
      <c r="N3" s="136"/>
      <c r="P3" s="1"/>
      <c r="Q3" s="7"/>
      <c r="R3" s="278"/>
    </row>
    <row r="4" spans="1:22" x14ac:dyDescent="0.25">
      <c r="A4" s="108"/>
      <c r="B4" s="8"/>
      <c r="C4" s="83"/>
      <c r="D4" s="9"/>
      <c r="E4" s="8"/>
      <c r="F4" s="10"/>
      <c r="G4" s="10"/>
      <c r="H4" s="10"/>
      <c r="I4" s="84"/>
      <c r="L4" s="114"/>
      <c r="M4" s="1"/>
      <c r="N4" s="136"/>
      <c r="P4" s="1"/>
      <c r="Q4" s="7"/>
      <c r="R4" s="278"/>
    </row>
    <row r="5" spans="1:22" ht="15.75" thickBot="1" x14ac:dyDescent="0.3">
      <c r="P5" s="11"/>
      <c r="Q5" s="12"/>
      <c r="R5" s="279"/>
    </row>
    <row r="6" spans="1:22" ht="48.75" customHeight="1" x14ac:dyDescent="0.2">
      <c r="A6" s="13" t="s">
        <v>0</v>
      </c>
      <c r="B6" s="13" t="s">
        <v>1</v>
      </c>
      <c r="C6" s="13" t="s">
        <v>2</v>
      </c>
      <c r="D6" s="13" t="s">
        <v>2</v>
      </c>
      <c r="E6" s="14" t="s">
        <v>3</v>
      </c>
      <c r="F6" s="14" t="s">
        <v>4</v>
      </c>
      <c r="G6" s="15" t="s">
        <v>5</v>
      </c>
      <c r="H6" s="304" t="s">
        <v>161</v>
      </c>
      <c r="I6" s="297" t="s">
        <v>6</v>
      </c>
      <c r="J6" s="298"/>
      <c r="K6" s="299" t="s">
        <v>7</v>
      </c>
      <c r="L6" s="300"/>
      <c r="M6" s="16" t="s">
        <v>8</v>
      </c>
      <c r="N6" s="301" t="s">
        <v>128</v>
      </c>
      <c r="O6" s="302"/>
      <c r="P6" s="17" t="s">
        <v>9</v>
      </c>
      <c r="Q6" s="14" t="s">
        <v>10</v>
      </c>
      <c r="R6" s="280" t="s">
        <v>156</v>
      </c>
      <c r="S6" s="303" t="s">
        <v>28</v>
      </c>
      <c r="T6" s="302"/>
      <c r="U6" s="303" t="s">
        <v>29</v>
      </c>
      <c r="V6" s="302"/>
    </row>
    <row r="7" spans="1:22" x14ac:dyDescent="0.25">
      <c r="A7" s="18"/>
      <c r="B7" s="18" t="s">
        <v>11</v>
      </c>
      <c r="C7" s="18" t="s">
        <v>12</v>
      </c>
      <c r="D7" s="18" t="s">
        <v>12</v>
      </c>
      <c r="E7" s="19"/>
      <c r="F7" s="19"/>
      <c r="G7" s="20" t="s">
        <v>13</v>
      </c>
      <c r="H7" s="21"/>
      <c r="I7" s="85" t="s">
        <v>14</v>
      </c>
      <c r="J7" s="209" t="s">
        <v>15</v>
      </c>
      <c r="K7" s="115" t="s">
        <v>14</v>
      </c>
      <c r="L7" s="116" t="s">
        <v>15</v>
      </c>
      <c r="M7" s="22" t="s">
        <v>16</v>
      </c>
      <c r="N7" s="137" t="s">
        <v>17</v>
      </c>
      <c r="O7" s="138" t="s">
        <v>15</v>
      </c>
      <c r="P7" s="21"/>
      <c r="Q7" s="19"/>
      <c r="R7" s="281"/>
      <c r="S7" s="219" t="s">
        <v>17</v>
      </c>
      <c r="T7" s="220" t="s">
        <v>15</v>
      </c>
      <c r="U7" s="219" t="s">
        <v>17</v>
      </c>
      <c r="V7" s="221" t="s">
        <v>15</v>
      </c>
    </row>
    <row r="8" spans="1:22" ht="15.75" thickBot="1" x14ac:dyDescent="0.3">
      <c r="A8" s="18"/>
      <c r="B8" s="18"/>
      <c r="C8" s="18" t="s">
        <v>6</v>
      </c>
      <c r="D8" s="18" t="s">
        <v>18</v>
      </c>
      <c r="E8" s="19"/>
      <c r="F8" s="19"/>
      <c r="G8" s="20"/>
      <c r="H8" s="21"/>
      <c r="I8" s="86" t="s">
        <v>19</v>
      </c>
      <c r="J8" s="210" t="s">
        <v>20</v>
      </c>
      <c r="K8" s="117" t="s">
        <v>19</v>
      </c>
      <c r="L8" s="118" t="s">
        <v>20</v>
      </c>
      <c r="M8" s="22" t="s">
        <v>21</v>
      </c>
      <c r="N8" s="139" t="s">
        <v>19</v>
      </c>
      <c r="O8" s="140" t="s">
        <v>20</v>
      </c>
      <c r="P8" s="21"/>
      <c r="Q8" s="19"/>
      <c r="R8" s="281"/>
      <c r="S8" s="222" t="s">
        <v>19</v>
      </c>
      <c r="T8" s="223" t="s">
        <v>20</v>
      </c>
      <c r="U8" s="222" t="s">
        <v>19</v>
      </c>
      <c r="V8" s="224" t="s">
        <v>20</v>
      </c>
    </row>
    <row r="9" spans="1:22" s="30" customFormat="1" x14ac:dyDescent="0.25">
      <c r="A9" s="23"/>
      <c r="B9" s="24"/>
      <c r="C9" s="24"/>
      <c r="D9" s="24"/>
      <c r="E9" s="25"/>
      <c r="F9" s="26"/>
      <c r="G9" s="27"/>
      <c r="H9" s="27"/>
      <c r="I9" s="87"/>
      <c r="J9" s="211"/>
      <c r="K9" s="119"/>
      <c r="L9" s="120"/>
      <c r="M9" s="27"/>
      <c r="N9" s="29"/>
      <c r="O9" s="141"/>
      <c r="P9" s="28"/>
      <c r="Q9" s="275"/>
      <c r="R9" s="282"/>
      <c r="S9" s="276"/>
      <c r="T9" s="226"/>
      <c r="U9" s="225"/>
      <c r="V9" s="227"/>
    </row>
    <row r="10" spans="1:22" x14ac:dyDescent="0.2">
      <c r="A10" s="31"/>
      <c r="B10" s="31" t="s">
        <v>26</v>
      </c>
      <c r="C10" s="31"/>
      <c r="D10" s="31"/>
      <c r="E10" s="32"/>
      <c r="F10" s="32"/>
      <c r="G10" s="33"/>
      <c r="H10" s="33"/>
      <c r="I10" s="88"/>
      <c r="J10" s="89"/>
      <c r="K10" s="121"/>
      <c r="L10" s="121"/>
      <c r="M10" s="34"/>
      <c r="N10" s="34"/>
      <c r="O10" s="34"/>
      <c r="P10" s="35"/>
      <c r="Q10" s="36"/>
      <c r="R10" s="283"/>
      <c r="S10" s="34"/>
      <c r="T10" s="34"/>
      <c r="U10" s="34"/>
      <c r="V10" s="228"/>
    </row>
    <row r="11" spans="1:22" s="30" customFormat="1" x14ac:dyDescent="0.25">
      <c r="A11" s="23"/>
      <c r="B11" s="24"/>
      <c r="C11" s="24"/>
      <c r="D11" s="24"/>
      <c r="E11" s="25"/>
      <c r="F11" s="26"/>
      <c r="G11" s="27"/>
      <c r="H11" s="27"/>
      <c r="I11" s="87"/>
      <c r="J11" s="211"/>
      <c r="K11" s="119"/>
      <c r="L11" s="120"/>
      <c r="M11" s="27"/>
      <c r="N11" s="29"/>
      <c r="O11" s="141"/>
      <c r="P11" s="28"/>
      <c r="Q11" s="28"/>
      <c r="R11" s="284"/>
      <c r="S11" s="28"/>
      <c r="T11" s="28"/>
      <c r="U11" s="28"/>
      <c r="V11" s="28"/>
    </row>
    <row r="12" spans="1:22" s="44" customFormat="1" x14ac:dyDescent="0.2">
      <c r="A12" s="142" t="s">
        <v>117</v>
      </c>
      <c r="B12" s="37"/>
      <c r="C12" s="37"/>
      <c r="D12" s="37"/>
      <c r="E12" s="38"/>
      <c r="F12" s="38"/>
      <c r="G12" s="39"/>
      <c r="H12" s="40"/>
      <c r="I12" s="90"/>
      <c r="J12" s="212"/>
      <c r="K12" s="122"/>
      <c r="L12" s="123"/>
      <c r="M12" s="41"/>
      <c r="N12" s="143"/>
      <c r="O12" s="144"/>
      <c r="P12" s="42"/>
      <c r="Q12" s="43"/>
      <c r="R12" s="285"/>
      <c r="S12" s="43"/>
      <c r="T12" s="43"/>
      <c r="U12" s="43"/>
      <c r="V12" s="43"/>
    </row>
    <row r="13" spans="1:22" s="44" customFormat="1" x14ac:dyDescent="0.2">
      <c r="A13" s="45"/>
      <c r="B13" s="46"/>
      <c r="C13" s="46"/>
      <c r="D13" s="46"/>
      <c r="E13" s="255" t="s">
        <v>30</v>
      </c>
      <c r="F13" s="47" t="s">
        <v>130</v>
      </c>
      <c r="G13" s="42"/>
      <c r="H13" s="42"/>
      <c r="I13" s="81">
        <v>2</v>
      </c>
      <c r="J13" s="213">
        <v>21</v>
      </c>
      <c r="K13" s="126">
        <v>2</v>
      </c>
      <c r="L13" s="127">
        <v>21</v>
      </c>
      <c r="M13" s="48"/>
      <c r="N13" s="143"/>
      <c r="O13" s="144"/>
      <c r="P13" s="42"/>
      <c r="Q13" s="43"/>
      <c r="R13" s="285">
        <v>2</v>
      </c>
      <c r="S13" s="43"/>
      <c r="T13" s="43"/>
      <c r="U13" s="43"/>
      <c r="V13" s="43"/>
    </row>
    <row r="14" spans="1:22" s="44" customFormat="1" x14ac:dyDescent="0.2">
      <c r="A14" s="45"/>
      <c r="B14" s="46"/>
      <c r="C14" s="46"/>
      <c r="D14" s="46"/>
      <c r="E14" s="255" t="s">
        <v>30</v>
      </c>
      <c r="F14" s="47" t="str">
        <f>F13</f>
        <v>50-7</v>
      </c>
      <c r="G14" s="42"/>
      <c r="H14" s="42"/>
      <c r="I14" s="81"/>
      <c r="J14" s="213"/>
      <c r="K14" s="126">
        <v>2</v>
      </c>
      <c r="L14" s="127">
        <v>21</v>
      </c>
      <c r="M14" s="48"/>
      <c r="N14" s="143"/>
      <c r="O14" s="144"/>
      <c r="P14" s="42"/>
      <c r="Q14" s="43"/>
      <c r="R14" s="285">
        <v>2</v>
      </c>
      <c r="S14" s="43"/>
      <c r="T14" s="43"/>
      <c r="U14" s="43"/>
      <c r="V14" s="43"/>
    </row>
    <row r="15" spans="1:22" s="44" customFormat="1" x14ac:dyDescent="0.2">
      <c r="A15" s="45"/>
      <c r="B15" s="46"/>
      <c r="C15" s="46"/>
      <c r="D15" s="46"/>
      <c r="E15" s="255" t="s">
        <v>129</v>
      </c>
      <c r="F15" s="47" t="str">
        <f>F13</f>
        <v>50-7</v>
      </c>
      <c r="G15" s="42" t="s">
        <v>135</v>
      </c>
      <c r="H15" s="42"/>
      <c r="I15" s="81">
        <v>1</v>
      </c>
      <c r="J15" s="213">
        <v>21</v>
      </c>
      <c r="K15" s="126">
        <v>1</v>
      </c>
      <c r="L15" s="127">
        <v>21</v>
      </c>
      <c r="M15" s="48"/>
      <c r="N15" s="143"/>
      <c r="O15" s="144"/>
      <c r="P15" s="42"/>
      <c r="Q15" s="43"/>
      <c r="R15" s="285">
        <v>2</v>
      </c>
      <c r="S15" s="43"/>
      <c r="T15" s="43"/>
      <c r="U15" s="43"/>
      <c r="V15" s="43"/>
    </row>
    <row r="16" spans="1:22" s="44" customFormat="1" x14ac:dyDescent="0.2">
      <c r="A16" s="45"/>
      <c r="B16" s="46"/>
      <c r="C16" s="46"/>
      <c r="D16" s="46"/>
      <c r="E16" s="255" t="s">
        <v>31</v>
      </c>
      <c r="F16" s="47" t="str">
        <f t="shared" ref="F16:F76" si="0">F14</f>
        <v>50-7</v>
      </c>
      <c r="G16" s="42"/>
      <c r="H16" s="42"/>
      <c r="I16" s="81">
        <v>1</v>
      </c>
      <c r="J16" s="213">
        <v>14</v>
      </c>
      <c r="K16" s="126">
        <v>1</v>
      </c>
      <c r="L16" s="127">
        <v>14</v>
      </c>
      <c r="M16" s="48"/>
      <c r="N16" s="143"/>
      <c r="O16" s="144"/>
      <c r="P16" s="42"/>
      <c r="Q16" s="43"/>
      <c r="R16" s="285">
        <v>2</v>
      </c>
      <c r="S16" s="43"/>
      <c r="T16" s="43"/>
      <c r="U16" s="43"/>
      <c r="V16" s="43"/>
    </row>
    <row r="17" spans="1:22" s="44" customFormat="1" ht="16.5" customHeight="1" x14ac:dyDescent="0.2">
      <c r="A17" s="45"/>
      <c r="B17" s="142" t="s">
        <v>139</v>
      </c>
      <c r="C17" s="46"/>
      <c r="D17" s="46"/>
      <c r="E17" s="142" t="s">
        <v>138</v>
      </c>
      <c r="F17" s="47" t="str">
        <f t="shared" si="0"/>
        <v>50-7</v>
      </c>
      <c r="G17" s="42" t="s">
        <v>136</v>
      </c>
      <c r="H17" s="42"/>
      <c r="I17" s="81">
        <v>1</v>
      </c>
      <c r="J17" s="213">
        <v>14</v>
      </c>
      <c r="K17" s="126">
        <v>1</v>
      </c>
      <c r="L17" s="127">
        <v>14</v>
      </c>
      <c r="M17" s="48"/>
      <c r="N17" s="143"/>
      <c r="O17" s="144"/>
      <c r="P17" s="42" t="s">
        <v>115</v>
      </c>
      <c r="Q17" s="43" t="s">
        <v>114</v>
      </c>
      <c r="R17" s="285">
        <v>2</v>
      </c>
      <c r="S17" s="43"/>
      <c r="T17" s="43"/>
      <c r="U17" s="43"/>
      <c r="V17" s="43"/>
    </row>
    <row r="18" spans="1:22" s="44" customFormat="1" x14ac:dyDescent="0.2">
      <c r="A18" s="45"/>
      <c r="B18" s="46"/>
      <c r="C18" s="46"/>
      <c r="D18" s="46"/>
      <c r="E18" s="255" t="s">
        <v>32</v>
      </c>
      <c r="F18" s="47" t="str">
        <f t="shared" si="0"/>
        <v>50-7</v>
      </c>
      <c r="G18" s="42" t="s">
        <v>145</v>
      </c>
      <c r="H18" s="42"/>
      <c r="I18" s="81">
        <v>1</v>
      </c>
      <c r="J18" s="213">
        <v>14</v>
      </c>
      <c r="K18" s="126">
        <v>1</v>
      </c>
      <c r="L18" s="127">
        <v>14</v>
      </c>
      <c r="M18" s="48"/>
      <c r="N18" s="143"/>
      <c r="O18" s="144"/>
      <c r="P18" s="42" t="s">
        <v>115</v>
      </c>
      <c r="Q18" s="43" t="s">
        <v>114</v>
      </c>
      <c r="R18" s="285">
        <v>2</v>
      </c>
      <c r="S18" s="43"/>
      <c r="T18" s="43"/>
      <c r="U18" s="43"/>
      <c r="V18" s="43"/>
    </row>
    <row r="19" spans="1:22" s="44" customFormat="1" x14ac:dyDescent="0.2">
      <c r="A19" s="45"/>
      <c r="B19" s="46"/>
      <c r="C19" s="46"/>
      <c r="D19" s="46"/>
      <c r="E19" s="255" t="s">
        <v>33</v>
      </c>
      <c r="F19" s="47" t="str">
        <f t="shared" si="0"/>
        <v>50-7</v>
      </c>
      <c r="G19" s="42" t="s">
        <v>145</v>
      </c>
      <c r="H19" s="42"/>
      <c r="I19" s="81">
        <v>1</v>
      </c>
      <c r="J19" s="213"/>
      <c r="K19" s="126">
        <v>1</v>
      </c>
      <c r="L19" s="127">
        <v>14</v>
      </c>
      <c r="M19" s="48"/>
      <c r="N19" s="143"/>
      <c r="O19" s="144"/>
      <c r="P19" s="42" t="s">
        <v>115</v>
      </c>
      <c r="Q19" s="43" t="s">
        <v>114</v>
      </c>
      <c r="R19" s="285">
        <v>2</v>
      </c>
      <c r="S19" s="43"/>
      <c r="T19" s="43"/>
      <c r="U19" s="43"/>
      <c r="V19" s="43"/>
    </row>
    <row r="20" spans="1:22" s="44" customFormat="1" x14ac:dyDescent="0.2">
      <c r="A20" s="45"/>
      <c r="B20" s="46"/>
      <c r="C20" s="46"/>
      <c r="D20" s="46"/>
      <c r="E20" s="255" t="s">
        <v>34</v>
      </c>
      <c r="F20" s="47" t="str">
        <f t="shared" si="0"/>
        <v>50-7</v>
      </c>
      <c r="G20" s="42" t="s">
        <v>145</v>
      </c>
      <c r="H20" s="42"/>
      <c r="I20" s="81">
        <v>1</v>
      </c>
      <c r="J20" s="213">
        <v>14</v>
      </c>
      <c r="K20" s="126">
        <v>1</v>
      </c>
      <c r="L20" s="127">
        <v>14</v>
      </c>
      <c r="M20" s="48"/>
      <c r="N20" s="143"/>
      <c r="O20" s="144"/>
      <c r="P20" s="42" t="s">
        <v>115</v>
      </c>
      <c r="Q20" s="43" t="s">
        <v>114</v>
      </c>
      <c r="R20" s="285">
        <v>2</v>
      </c>
      <c r="S20" s="43"/>
      <c r="T20" s="43"/>
      <c r="U20" s="43"/>
      <c r="V20" s="43"/>
    </row>
    <row r="21" spans="1:22" s="44" customFormat="1" x14ac:dyDescent="0.2">
      <c r="A21" s="45"/>
      <c r="B21" s="46"/>
      <c r="C21" s="46"/>
      <c r="D21" s="46"/>
      <c r="E21" s="255" t="s">
        <v>35</v>
      </c>
      <c r="F21" s="47" t="str">
        <f t="shared" si="0"/>
        <v>50-7</v>
      </c>
      <c r="G21" s="42" t="s">
        <v>145</v>
      </c>
      <c r="H21" s="42"/>
      <c r="I21" s="81">
        <v>1</v>
      </c>
      <c r="J21" s="213">
        <v>14</v>
      </c>
      <c r="K21" s="126">
        <v>1</v>
      </c>
      <c r="L21" s="127">
        <v>14</v>
      </c>
      <c r="M21" s="48"/>
      <c r="N21" s="143"/>
      <c r="O21" s="144"/>
      <c r="P21" s="42" t="s">
        <v>115</v>
      </c>
      <c r="Q21" s="43" t="s">
        <v>114</v>
      </c>
      <c r="R21" s="285">
        <v>2</v>
      </c>
      <c r="S21" s="43"/>
      <c r="T21" s="43"/>
      <c r="U21" s="43"/>
      <c r="V21" s="43"/>
    </row>
    <row r="22" spans="1:22" s="44" customFormat="1" x14ac:dyDescent="0.2">
      <c r="A22" s="45"/>
      <c r="B22" s="46"/>
      <c r="C22" s="46"/>
      <c r="D22" s="46"/>
      <c r="E22" s="255" t="s">
        <v>36</v>
      </c>
      <c r="F22" s="47" t="str">
        <f t="shared" si="0"/>
        <v>50-7</v>
      </c>
      <c r="G22" s="42" t="s">
        <v>145</v>
      </c>
      <c r="H22" s="42"/>
      <c r="I22" s="81">
        <v>1</v>
      </c>
      <c r="J22" s="213">
        <v>14</v>
      </c>
      <c r="K22" s="126">
        <v>1</v>
      </c>
      <c r="L22" s="127">
        <v>14</v>
      </c>
      <c r="M22" s="48"/>
      <c r="N22" s="143"/>
      <c r="O22" s="144"/>
      <c r="P22" s="42" t="s">
        <v>115</v>
      </c>
      <c r="Q22" s="43" t="s">
        <v>114</v>
      </c>
      <c r="R22" s="285">
        <v>2</v>
      </c>
      <c r="S22" s="43"/>
      <c r="T22" s="43"/>
      <c r="U22" s="43"/>
      <c r="V22" s="43"/>
    </row>
    <row r="23" spans="1:22" s="44" customFormat="1" x14ac:dyDescent="0.2">
      <c r="A23" s="45"/>
      <c r="B23" s="46"/>
      <c r="C23" s="46"/>
      <c r="D23" s="46"/>
      <c r="E23" s="255" t="s">
        <v>37</v>
      </c>
      <c r="F23" s="47" t="str">
        <f t="shared" si="0"/>
        <v>50-7</v>
      </c>
      <c r="G23" s="42" t="s">
        <v>145</v>
      </c>
      <c r="H23" s="42"/>
      <c r="I23" s="81">
        <v>1</v>
      </c>
      <c r="J23" s="213">
        <v>14</v>
      </c>
      <c r="K23" s="126">
        <v>1</v>
      </c>
      <c r="L23" s="127">
        <v>14</v>
      </c>
      <c r="M23" s="48"/>
      <c r="N23" s="143"/>
      <c r="O23" s="144"/>
      <c r="P23" s="42" t="s">
        <v>115</v>
      </c>
      <c r="Q23" s="43" t="s">
        <v>114</v>
      </c>
      <c r="R23" s="285">
        <v>2</v>
      </c>
      <c r="S23" s="43"/>
      <c r="T23" s="43"/>
      <c r="U23" s="43"/>
      <c r="V23" s="43"/>
    </row>
    <row r="24" spans="1:22" s="44" customFormat="1" x14ac:dyDescent="0.2">
      <c r="A24" s="45"/>
      <c r="B24" s="46"/>
      <c r="C24" s="46"/>
      <c r="D24" s="46"/>
      <c r="E24" s="255" t="s">
        <v>38</v>
      </c>
      <c r="F24" s="47" t="str">
        <f t="shared" si="0"/>
        <v>50-7</v>
      </c>
      <c r="G24" s="42" t="s">
        <v>145</v>
      </c>
      <c r="H24" s="42"/>
      <c r="I24" s="81">
        <v>1</v>
      </c>
      <c r="J24" s="213">
        <v>14</v>
      </c>
      <c r="K24" s="126">
        <v>1</v>
      </c>
      <c r="L24" s="127">
        <v>14</v>
      </c>
      <c r="M24" s="48"/>
      <c r="N24" s="143"/>
      <c r="O24" s="144"/>
      <c r="P24" s="42" t="s">
        <v>115</v>
      </c>
      <c r="Q24" s="43" t="s">
        <v>114</v>
      </c>
      <c r="R24" s="285">
        <v>2</v>
      </c>
      <c r="S24" s="43"/>
      <c r="T24" s="43"/>
      <c r="U24" s="43"/>
      <c r="V24" s="43"/>
    </row>
    <row r="25" spans="1:22" s="44" customFormat="1" x14ac:dyDescent="0.2">
      <c r="A25" s="45"/>
      <c r="B25" s="46"/>
      <c r="C25" s="46"/>
      <c r="D25" s="46"/>
      <c r="E25" s="255" t="s">
        <v>39</v>
      </c>
      <c r="F25" s="47" t="str">
        <f t="shared" si="0"/>
        <v>50-7</v>
      </c>
      <c r="G25" s="42" t="s">
        <v>145</v>
      </c>
      <c r="H25" s="42"/>
      <c r="I25" s="81">
        <v>1</v>
      </c>
      <c r="J25" s="213">
        <v>14</v>
      </c>
      <c r="K25" s="126">
        <v>1</v>
      </c>
      <c r="L25" s="127">
        <v>14</v>
      </c>
      <c r="M25" s="48"/>
      <c r="N25" s="143"/>
      <c r="O25" s="144"/>
      <c r="P25" s="42" t="s">
        <v>115</v>
      </c>
      <c r="Q25" s="43" t="s">
        <v>114</v>
      </c>
      <c r="R25" s="285">
        <v>2</v>
      </c>
      <c r="S25" s="43"/>
      <c r="T25" s="43"/>
      <c r="U25" s="43"/>
      <c r="V25" s="43"/>
    </row>
    <row r="26" spans="1:22" s="44" customFormat="1" x14ac:dyDescent="0.2">
      <c r="A26" s="45"/>
      <c r="B26" s="46"/>
      <c r="C26" s="46"/>
      <c r="D26" s="46"/>
      <c r="E26" s="255" t="s">
        <v>40</v>
      </c>
      <c r="F26" s="47" t="str">
        <f t="shared" si="0"/>
        <v>50-7</v>
      </c>
      <c r="G26" s="42" t="s">
        <v>145</v>
      </c>
      <c r="H26" s="42"/>
      <c r="I26" s="81">
        <v>1</v>
      </c>
      <c r="J26" s="213">
        <v>14</v>
      </c>
      <c r="K26" s="126">
        <v>1</v>
      </c>
      <c r="L26" s="127">
        <v>14</v>
      </c>
      <c r="M26" s="48"/>
      <c r="N26" s="143"/>
      <c r="O26" s="144"/>
      <c r="P26" s="42" t="s">
        <v>115</v>
      </c>
      <c r="Q26" s="43" t="s">
        <v>114</v>
      </c>
      <c r="R26" s="285">
        <v>2</v>
      </c>
      <c r="S26" s="43"/>
      <c r="T26" s="43"/>
      <c r="U26" s="43"/>
      <c r="V26" s="43"/>
    </row>
    <row r="27" spans="1:22" s="44" customFormat="1" x14ac:dyDescent="0.2">
      <c r="A27" s="45"/>
      <c r="B27" s="46"/>
      <c r="C27" s="46"/>
      <c r="D27" s="46"/>
      <c r="E27" s="255" t="s">
        <v>41</v>
      </c>
      <c r="F27" s="47" t="str">
        <f t="shared" si="0"/>
        <v>50-7</v>
      </c>
      <c r="G27" s="42" t="s">
        <v>145</v>
      </c>
      <c r="H27" s="42"/>
      <c r="I27" s="81">
        <v>1</v>
      </c>
      <c r="J27" s="213">
        <v>14</v>
      </c>
      <c r="K27" s="126">
        <v>1</v>
      </c>
      <c r="L27" s="127">
        <v>14</v>
      </c>
      <c r="M27" s="48"/>
      <c r="N27" s="143"/>
      <c r="O27" s="144"/>
      <c r="P27" s="42" t="s">
        <v>115</v>
      </c>
      <c r="Q27" s="43" t="s">
        <v>114</v>
      </c>
      <c r="R27" s="285">
        <v>2</v>
      </c>
      <c r="S27" s="43"/>
      <c r="T27" s="43"/>
      <c r="U27" s="43"/>
      <c r="V27" s="43"/>
    </row>
    <row r="28" spans="1:22" s="44" customFormat="1" x14ac:dyDescent="0.2">
      <c r="A28" s="45"/>
      <c r="B28" s="46"/>
      <c r="C28" s="46"/>
      <c r="D28" s="46"/>
      <c r="E28" s="255" t="s">
        <v>42</v>
      </c>
      <c r="F28" s="47" t="str">
        <f t="shared" si="0"/>
        <v>50-7</v>
      </c>
      <c r="G28" s="42" t="s">
        <v>145</v>
      </c>
      <c r="H28" s="42"/>
      <c r="I28" s="81">
        <v>1</v>
      </c>
      <c r="J28" s="213">
        <v>14</v>
      </c>
      <c r="K28" s="126">
        <v>1</v>
      </c>
      <c r="L28" s="127">
        <v>14</v>
      </c>
      <c r="M28" s="48"/>
      <c r="N28" s="143"/>
      <c r="O28" s="144"/>
      <c r="P28" s="42" t="s">
        <v>115</v>
      </c>
      <c r="Q28" s="43" t="s">
        <v>114</v>
      </c>
      <c r="R28" s="285">
        <v>2</v>
      </c>
      <c r="S28" s="43"/>
      <c r="T28" s="43"/>
      <c r="U28" s="43"/>
      <c r="V28" s="43"/>
    </row>
    <row r="29" spans="1:22" s="44" customFormat="1" x14ac:dyDescent="0.2">
      <c r="A29" s="45"/>
      <c r="B29" s="46"/>
      <c r="C29" s="46"/>
      <c r="D29" s="46"/>
      <c r="E29" s="255" t="s">
        <v>43</v>
      </c>
      <c r="F29" s="47" t="str">
        <f t="shared" si="0"/>
        <v>50-7</v>
      </c>
      <c r="G29" s="42" t="s">
        <v>145</v>
      </c>
      <c r="H29" s="42"/>
      <c r="I29" s="81">
        <v>1</v>
      </c>
      <c r="J29" s="213">
        <v>14</v>
      </c>
      <c r="K29" s="126">
        <v>1</v>
      </c>
      <c r="L29" s="127">
        <v>14</v>
      </c>
      <c r="M29" s="48"/>
      <c r="N29" s="143"/>
      <c r="O29" s="144"/>
      <c r="P29" s="42" t="s">
        <v>115</v>
      </c>
      <c r="Q29" s="43" t="s">
        <v>114</v>
      </c>
      <c r="R29" s="285">
        <v>2</v>
      </c>
      <c r="S29" s="43"/>
      <c r="T29" s="43"/>
      <c r="U29" s="43"/>
      <c r="V29" s="43"/>
    </row>
    <row r="30" spans="1:22" s="44" customFormat="1" x14ac:dyDescent="0.2">
      <c r="A30" s="45"/>
      <c r="B30" s="46"/>
      <c r="C30" s="46"/>
      <c r="D30" s="46"/>
      <c r="E30" s="255" t="s">
        <v>44</v>
      </c>
      <c r="F30" s="47" t="str">
        <f t="shared" si="0"/>
        <v>50-7</v>
      </c>
      <c r="G30" s="42" t="s">
        <v>145</v>
      </c>
      <c r="H30" s="42"/>
      <c r="I30" s="81">
        <v>1</v>
      </c>
      <c r="J30" s="213">
        <v>14</v>
      </c>
      <c r="K30" s="126">
        <v>1</v>
      </c>
      <c r="L30" s="127">
        <v>14</v>
      </c>
      <c r="M30" s="48"/>
      <c r="N30" s="143"/>
      <c r="O30" s="144"/>
      <c r="P30" s="42" t="s">
        <v>115</v>
      </c>
      <c r="Q30" s="43" t="s">
        <v>114</v>
      </c>
      <c r="R30" s="285">
        <v>2</v>
      </c>
      <c r="S30" s="43"/>
      <c r="T30" s="43"/>
      <c r="U30" s="43"/>
      <c r="V30" s="43"/>
    </row>
    <row r="31" spans="1:22" s="44" customFormat="1" x14ac:dyDescent="0.2">
      <c r="A31" s="45"/>
      <c r="B31" s="46"/>
      <c r="C31" s="46"/>
      <c r="D31" s="46"/>
      <c r="E31" s="255" t="s">
        <v>45</v>
      </c>
      <c r="F31" s="47" t="str">
        <f t="shared" si="0"/>
        <v>50-7</v>
      </c>
      <c r="G31" s="42" t="s">
        <v>145</v>
      </c>
      <c r="H31" s="42"/>
      <c r="I31" s="81">
        <v>1</v>
      </c>
      <c r="J31" s="213">
        <v>14</v>
      </c>
      <c r="K31" s="126">
        <v>1</v>
      </c>
      <c r="L31" s="127">
        <v>14</v>
      </c>
      <c r="M31" s="48"/>
      <c r="N31" s="143"/>
      <c r="O31" s="144"/>
      <c r="P31" s="42" t="s">
        <v>115</v>
      </c>
      <c r="Q31" s="43" t="s">
        <v>114</v>
      </c>
      <c r="R31" s="285">
        <v>2</v>
      </c>
      <c r="S31" s="43"/>
      <c r="T31" s="43"/>
      <c r="U31" s="43"/>
      <c r="V31" s="43"/>
    </row>
    <row r="32" spans="1:22" s="44" customFormat="1" x14ac:dyDescent="0.2">
      <c r="A32" s="45"/>
      <c r="B32" s="46"/>
      <c r="C32" s="46"/>
      <c r="D32" s="46"/>
      <c r="E32" s="255" t="s">
        <v>46</v>
      </c>
      <c r="F32" s="47" t="str">
        <f t="shared" si="0"/>
        <v>50-7</v>
      </c>
      <c r="G32" s="42" t="s">
        <v>145</v>
      </c>
      <c r="H32" s="42"/>
      <c r="I32" s="81">
        <v>1</v>
      </c>
      <c r="J32" s="213">
        <v>14</v>
      </c>
      <c r="K32" s="126">
        <v>1</v>
      </c>
      <c r="L32" s="127">
        <v>14</v>
      </c>
      <c r="M32" s="48"/>
      <c r="N32" s="143"/>
      <c r="O32" s="144"/>
      <c r="P32" s="42" t="s">
        <v>115</v>
      </c>
      <c r="Q32" s="43" t="s">
        <v>114</v>
      </c>
      <c r="R32" s="285">
        <v>2</v>
      </c>
      <c r="S32" s="43"/>
      <c r="T32" s="43"/>
      <c r="U32" s="43"/>
      <c r="V32" s="43"/>
    </row>
    <row r="33" spans="1:22" s="44" customFormat="1" x14ac:dyDescent="0.2">
      <c r="A33" s="45"/>
      <c r="C33" s="46"/>
      <c r="D33" s="46"/>
      <c r="E33" s="255" t="s">
        <v>47</v>
      </c>
      <c r="F33" s="47" t="str">
        <f t="shared" si="0"/>
        <v>50-7</v>
      </c>
      <c r="G33" s="42" t="s">
        <v>145</v>
      </c>
      <c r="H33" s="42"/>
      <c r="I33" s="81">
        <v>1</v>
      </c>
      <c r="J33" s="213">
        <v>14</v>
      </c>
      <c r="K33" s="126">
        <v>1</v>
      </c>
      <c r="L33" s="127">
        <v>14</v>
      </c>
      <c r="M33" s="48"/>
      <c r="N33" s="143"/>
      <c r="O33" s="144"/>
      <c r="P33" s="42" t="s">
        <v>115</v>
      </c>
      <c r="Q33" s="43" t="s">
        <v>114</v>
      </c>
      <c r="R33" s="285">
        <v>2</v>
      </c>
      <c r="S33" s="43"/>
      <c r="T33" s="43"/>
      <c r="U33" s="43"/>
      <c r="V33" s="43"/>
    </row>
    <row r="34" spans="1:22" s="44" customFormat="1" x14ac:dyDescent="0.2">
      <c r="A34" s="45"/>
      <c r="B34" s="46"/>
      <c r="C34" s="46"/>
      <c r="D34" s="46"/>
      <c r="E34" s="255" t="s">
        <v>48</v>
      </c>
      <c r="F34" s="47" t="str">
        <f t="shared" si="0"/>
        <v>50-7</v>
      </c>
      <c r="G34" s="42" t="s">
        <v>145</v>
      </c>
      <c r="H34" s="42"/>
      <c r="I34" s="81">
        <v>1</v>
      </c>
      <c r="J34" s="213">
        <v>14</v>
      </c>
      <c r="K34" s="126">
        <v>1</v>
      </c>
      <c r="L34" s="127">
        <v>14</v>
      </c>
      <c r="M34" s="48"/>
      <c r="N34" s="143"/>
      <c r="O34" s="144"/>
      <c r="P34" s="42" t="s">
        <v>115</v>
      </c>
      <c r="Q34" s="43" t="s">
        <v>114</v>
      </c>
      <c r="R34" s="285">
        <v>2</v>
      </c>
      <c r="S34" s="43"/>
      <c r="T34" s="43"/>
      <c r="U34" s="43"/>
      <c r="V34" s="43"/>
    </row>
    <row r="35" spans="1:22" s="44" customFormat="1" ht="30.75" customHeight="1" x14ac:dyDescent="0.2">
      <c r="A35" s="45"/>
      <c r="B35" s="142" t="s">
        <v>140</v>
      </c>
      <c r="C35" s="46"/>
      <c r="D35" s="46"/>
      <c r="E35" s="269" t="s">
        <v>143</v>
      </c>
      <c r="F35" s="47" t="str">
        <f>F36</f>
        <v>50-7</v>
      </c>
      <c r="G35" s="42" t="s">
        <v>136</v>
      </c>
      <c r="H35" s="42"/>
      <c r="I35" s="81">
        <v>1</v>
      </c>
      <c r="J35" s="213">
        <v>14</v>
      </c>
      <c r="K35" s="126">
        <v>1</v>
      </c>
      <c r="L35" s="127">
        <v>14</v>
      </c>
      <c r="M35" s="48"/>
      <c r="N35" s="143"/>
      <c r="O35" s="144"/>
      <c r="P35" s="42" t="s">
        <v>115</v>
      </c>
      <c r="Q35" s="43" t="s">
        <v>114</v>
      </c>
      <c r="R35" s="285">
        <v>2</v>
      </c>
      <c r="S35" s="43"/>
      <c r="T35" s="43"/>
      <c r="U35" s="43"/>
      <c r="V35" s="43"/>
    </row>
    <row r="36" spans="1:22" s="44" customFormat="1" x14ac:dyDescent="0.2">
      <c r="A36" s="45"/>
      <c r="C36" s="46"/>
      <c r="D36" s="46"/>
      <c r="E36" s="255" t="s">
        <v>49</v>
      </c>
      <c r="F36" s="47" t="str">
        <f>F33</f>
        <v>50-7</v>
      </c>
      <c r="G36" s="42" t="str">
        <f>G18</f>
        <v xml:space="preserve">Sb/ Fallmanager </v>
      </c>
      <c r="H36" s="42"/>
      <c r="I36" s="81">
        <v>1</v>
      </c>
      <c r="J36" s="213">
        <v>14</v>
      </c>
      <c r="K36" s="126">
        <v>1</v>
      </c>
      <c r="L36" s="127">
        <v>14</v>
      </c>
      <c r="M36" s="48"/>
      <c r="N36" s="143"/>
      <c r="O36" s="144"/>
      <c r="P36" s="42" t="s">
        <v>115</v>
      </c>
      <c r="Q36" s="43" t="s">
        <v>114</v>
      </c>
      <c r="R36" s="285">
        <v>2</v>
      </c>
      <c r="S36" s="43"/>
      <c r="T36" s="43"/>
      <c r="U36" s="43"/>
      <c r="V36" s="43"/>
    </row>
    <row r="37" spans="1:22" s="44" customFormat="1" x14ac:dyDescent="0.2">
      <c r="A37" s="45"/>
      <c r="B37" s="46"/>
      <c r="C37" s="46"/>
      <c r="D37" s="46"/>
      <c r="E37" s="255" t="s">
        <v>50</v>
      </c>
      <c r="F37" s="47" t="str">
        <f>F34</f>
        <v>50-7</v>
      </c>
      <c r="G37" s="42" t="str">
        <f t="shared" ref="G37:G52" si="1">G19</f>
        <v xml:space="preserve">Sb/ Fallmanager </v>
      </c>
      <c r="H37" s="42"/>
      <c r="I37" s="81">
        <v>1</v>
      </c>
      <c r="J37" s="213">
        <v>14</v>
      </c>
      <c r="K37" s="126">
        <v>1</v>
      </c>
      <c r="L37" s="127">
        <v>14</v>
      </c>
      <c r="M37" s="48"/>
      <c r="N37" s="143"/>
      <c r="O37" s="144"/>
      <c r="P37" s="42" t="s">
        <v>115</v>
      </c>
      <c r="Q37" s="43" t="s">
        <v>114</v>
      </c>
      <c r="R37" s="285">
        <v>2</v>
      </c>
      <c r="S37" s="43"/>
      <c r="T37" s="43"/>
      <c r="U37" s="43"/>
      <c r="V37" s="43"/>
    </row>
    <row r="38" spans="1:22" s="44" customFormat="1" x14ac:dyDescent="0.2">
      <c r="A38" s="45"/>
      <c r="B38" s="46"/>
      <c r="C38" s="46"/>
      <c r="D38" s="46"/>
      <c r="E38" s="255" t="s">
        <v>116</v>
      </c>
      <c r="F38" s="47" t="str">
        <f>F37</f>
        <v>50-7</v>
      </c>
      <c r="G38" s="42" t="str">
        <f t="shared" si="1"/>
        <v xml:space="preserve">Sb/ Fallmanager </v>
      </c>
      <c r="H38" s="42"/>
      <c r="I38" s="81">
        <v>1</v>
      </c>
      <c r="J38" s="213">
        <v>14</v>
      </c>
      <c r="K38" s="126">
        <v>1</v>
      </c>
      <c r="L38" s="127">
        <v>14</v>
      </c>
      <c r="M38" s="48"/>
      <c r="N38" s="143"/>
      <c r="O38" s="144"/>
      <c r="P38" s="42" t="s">
        <v>115</v>
      </c>
      <c r="Q38" s="43" t="s">
        <v>114</v>
      </c>
      <c r="R38" s="285">
        <v>2</v>
      </c>
      <c r="S38" s="43"/>
      <c r="T38" s="43"/>
      <c r="U38" s="43"/>
      <c r="V38" s="43"/>
    </row>
    <row r="39" spans="1:22" s="44" customFormat="1" x14ac:dyDescent="0.2">
      <c r="A39" s="45"/>
      <c r="B39" s="46"/>
      <c r="C39" s="46"/>
      <c r="D39" s="46"/>
      <c r="E39" s="255" t="s">
        <v>51</v>
      </c>
      <c r="F39" s="47" t="str">
        <f>F35</f>
        <v>50-7</v>
      </c>
      <c r="G39" s="42" t="str">
        <f t="shared" si="1"/>
        <v xml:space="preserve">Sb/ Fallmanager </v>
      </c>
      <c r="H39" s="42"/>
      <c r="I39" s="81">
        <v>1</v>
      </c>
      <c r="J39" s="213">
        <v>14</v>
      </c>
      <c r="K39" s="126">
        <v>1</v>
      </c>
      <c r="L39" s="127">
        <v>14</v>
      </c>
      <c r="M39" s="48"/>
      <c r="N39" s="143"/>
      <c r="O39" s="144"/>
      <c r="P39" s="42" t="s">
        <v>115</v>
      </c>
      <c r="Q39" s="43" t="s">
        <v>114</v>
      </c>
      <c r="R39" s="285">
        <v>2</v>
      </c>
      <c r="S39" s="43"/>
      <c r="T39" s="43"/>
      <c r="U39" s="43"/>
      <c r="V39" s="43"/>
    </row>
    <row r="40" spans="1:22" s="44" customFormat="1" x14ac:dyDescent="0.2">
      <c r="A40" s="45"/>
      <c r="B40" s="46"/>
      <c r="C40" s="46"/>
      <c r="D40" s="46"/>
      <c r="E40" s="255" t="s">
        <v>52</v>
      </c>
      <c r="F40" s="47" t="str">
        <f t="shared" si="0"/>
        <v>50-7</v>
      </c>
      <c r="G40" s="42" t="str">
        <f t="shared" si="1"/>
        <v xml:space="preserve">Sb/ Fallmanager </v>
      </c>
      <c r="H40" s="42"/>
      <c r="I40" s="81">
        <v>1</v>
      </c>
      <c r="J40" s="213">
        <v>14</v>
      </c>
      <c r="K40" s="126">
        <v>1</v>
      </c>
      <c r="L40" s="127">
        <v>14</v>
      </c>
      <c r="M40" s="48"/>
      <c r="N40" s="143"/>
      <c r="O40" s="144"/>
      <c r="P40" s="42" t="s">
        <v>115</v>
      </c>
      <c r="Q40" s="43" t="s">
        <v>114</v>
      </c>
      <c r="R40" s="285">
        <v>2</v>
      </c>
      <c r="S40" s="43"/>
      <c r="T40" s="43"/>
      <c r="U40" s="43"/>
      <c r="V40" s="43"/>
    </row>
    <row r="41" spans="1:22" s="44" customFormat="1" x14ac:dyDescent="0.2">
      <c r="A41" s="45"/>
      <c r="B41" s="46"/>
      <c r="C41" s="46"/>
      <c r="D41" s="46"/>
      <c r="E41" s="255" t="s">
        <v>53</v>
      </c>
      <c r="F41" s="47" t="str">
        <f t="shared" si="0"/>
        <v>50-7</v>
      </c>
      <c r="G41" s="42" t="str">
        <f t="shared" si="1"/>
        <v xml:space="preserve">Sb/ Fallmanager </v>
      </c>
      <c r="H41" s="42"/>
      <c r="I41" s="81">
        <v>1</v>
      </c>
      <c r="J41" s="213">
        <v>14</v>
      </c>
      <c r="K41" s="126">
        <v>1</v>
      </c>
      <c r="L41" s="127">
        <v>14</v>
      </c>
      <c r="M41" s="48"/>
      <c r="N41" s="143"/>
      <c r="O41" s="144"/>
      <c r="P41" s="42" t="s">
        <v>115</v>
      </c>
      <c r="Q41" s="43" t="s">
        <v>114</v>
      </c>
      <c r="R41" s="285">
        <v>2</v>
      </c>
      <c r="S41" s="43"/>
      <c r="T41" s="43"/>
      <c r="U41" s="43"/>
      <c r="V41" s="43"/>
    </row>
    <row r="42" spans="1:22" s="44" customFormat="1" x14ac:dyDescent="0.2">
      <c r="A42" s="45"/>
      <c r="B42" s="46"/>
      <c r="C42" s="46"/>
      <c r="D42" s="46"/>
      <c r="E42" s="255" t="s">
        <v>54</v>
      </c>
      <c r="F42" s="47" t="str">
        <f t="shared" si="0"/>
        <v>50-7</v>
      </c>
      <c r="G42" s="42" t="str">
        <f t="shared" si="1"/>
        <v xml:space="preserve">Sb/ Fallmanager </v>
      </c>
      <c r="H42" s="42"/>
      <c r="I42" s="81">
        <v>1</v>
      </c>
      <c r="J42" s="213">
        <v>14</v>
      </c>
      <c r="K42" s="126">
        <v>1</v>
      </c>
      <c r="L42" s="127">
        <v>14</v>
      </c>
      <c r="M42" s="48"/>
      <c r="N42" s="143"/>
      <c r="O42" s="144"/>
      <c r="P42" s="42" t="s">
        <v>115</v>
      </c>
      <c r="Q42" s="43" t="s">
        <v>114</v>
      </c>
      <c r="R42" s="285">
        <v>2</v>
      </c>
      <c r="S42" s="43"/>
      <c r="T42" s="43"/>
      <c r="U42" s="43"/>
      <c r="V42" s="43"/>
    </row>
    <row r="43" spans="1:22" s="44" customFormat="1" x14ac:dyDescent="0.2">
      <c r="A43" s="45"/>
      <c r="B43" s="46"/>
      <c r="C43" s="46"/>
      <c r="D43" s="46"/>
      <c r="E43" s="255" t="s">
        <v>55</v>
      </c>
      <c r="F43" s="47" t="str">
        <f t="shared" si="0"/>
        <v>50-7</v>
      </c>
      <c r="G43" s="42" t="str">
        <f t="shared" si="1"/>
        <v xml:space="preserve">Sb/ Fallmanager </v>
      </c>
      <c r="H43" s="42"/>
      <c r="I43" s="81">
        <v>1</v>
      </c>
      <c r="J43" s="213">
        <v>14</v>
      </c>
      <c r="K43" s="126">
        <v>1</v>
      </c>
      <c r="L43" s="127">
        <v>14</v>
      </c>
      <c r="M43" s="48"/>
      <c r="N43" s="143"/>
      <c r="O43" s="144"/>
      <c r="P43" s="42" t="s">
        <v>115</v>
      </c>
      <c r="Q43" s="43" t="s">
        <v>114</v>
      </c>
      <c r="R43" s="285">
        <v>2</v>
      </c>
      <c r="S43" s="43"/>
      <c r="T43" s="43"/>
      <c r="U43" s="43"/>
      <c r="V43" s="43"/>
    </row>
    <row r="44" spans="1:22" s="44" customFormat="1" x14ac:dyDescent="0.2">
      <c r="A44" s="45"/>
      <c r="B44" s="46"/>
      <c r="C44" s="46"/>
      <c r="D44" s="46"/>
      <c r="E44" s="255" t="s">
        <v>56</v>
      </c>
      <c r="F44" s="47" t="str">
        <f t="shared" si="0"/>
        <v>50-7</v>
      </c>
      <c r="G44" s="42" t="str">
        <f t="shared" si="1"/>
        <v xml:space="preserve">Sb/ Fallmanager </v>
      </c>
      <c r="H44" s="42"/>
      <c r="I44" s="81">
        <v>1</v>
      </c>
      <c r="J44" s="213">
        <v>14</v>
      </c>
      <c r="K44" s="126">
        <v>1</v>
      </c>
      <c r="L44" s="127">
        <v>14</v>
      </c>
      <c r="M44" s="48"/>
      <c r="N44" s="143"/>
      <c r="O44" s="144"/>
      <c r="P44" s="42" t="s">
        <v>115</v>
      </c>
      <c r="Q44" s="43" t="s">
        <v>114</v>
      </c>
      <c r="R44" s="285">
        <v>2</v>
      </c>
      <c r="S44" s="43"/>
      <c r="T44" s="43"/>
      <c r="U44" s="43"/>
      <c r="V44" s="43"/>
    </row>
    <row r="45" spans="1:22" s="44" customFormat="1" x14ac:dyDescent="0.2">
      <c r="A45" s="45"/>
      <c r="B45" s="46"/>
      <c r="C45" s="46"/>
      <c r="D45" s="46"/>
      <c r="E45" s="255" t="s">
        <v>57</v>
      </c>
      <c r="F45" s="47" t="str">
        <f t="shared" si="0"/>
        <v>50-7</v>
      </c>
      <c r="G45" s="42" t="str">
        <f t="shared" si="1"/>
        <v xml:space="preserve">Sb/ Fallmanager </v>
      </c>
      <c r="H45" s="42"/>
      <c r="I45" s="81">
        <v>1</v>
      </c>
      <c r="J45" s="213">
        <v>14</v>
      </c>
      <c r="K45" s="126">
        <v>1</v>
      </c>
      <c r="L45" s="127">
        <v>14</v>
      </c>
      <c r="M45" s="48"/>
      <c r="N45" s="143"/>
      <c r="O45" s="144"/>
      <c r="P45" s="42" t="s">
        <v>115</v>
      </c>
      <c r="Q45" s="43" t="s">
        <v>114</v>
      </c>
      <c r="R45" s="285">
        <v>2</v>
      </c>
      <c r="S45" s="43"/>
      <c r="T45" s="43"/>
      <c r="U45" s="43"/>
      <c r="V45" s="43"/>
    </row>
    <row r="46" spans="1:22" s="44" customFormat="1" x14ac:dyDescent="0.2">
      <c r="A46" s="45"/>
      <c r="B46" s="46"/>
      <c r="C46" s="46"/>
      <c r="D46" s="46"/>
      <c r="E46" s="255" t="s">
        <v>58</v>
      </c>
      <c r="F46" s="47" t="str">
        <f t="shared" si="0"/>
        <v>50-7</v>
      </c>
      <c r="G46" s="42" t="str">
        <f t="shared" si="1"/>
        <v xml:space="preserve">Sb/ Fallmanager </v>
      </c>
      <c r="H46" s="42"/>
      <c r="I46" s="81">
        <v>1</v>
      </c>
      <c r="J46" s="213">
        <v>14</v>
      </c>
      <c r="K46" s="126">
        <v>1</v>
      </c>
      <c r="L46" s="127">
        <v>14</v>
      </c>
      <c r="M46" s="48"/>
      <c r="N46" s="143"/>
      <c r="O46" s="144"/>
      <c r="P46" s="42" t="s">
        <v>115</v>
      </c>
      <c r="Q46" s="43" t="s">
        <v>114</v>
      </c>
      <c r="R46" s="285">
        <v>2</v>
      </c>
      <c r="S46" s="43"/>
      <c r="T46" s="43"/>
      <c r="U46" s="43"/>
      <c r="V46" s="43"/>
    </row>
    <row r="47" spans="1:22" s="44" customFormat="1" x14ac:dyDescent="0.2">
      <c r="A47" s="45"/>
      <c r="B47" s="46"/>
      <c r="C47" s="46"/>
      <c r="D47" s="46"/>
      <c r="E47" s="255" t="s">
        <v>59</v>
      </c>
      <c r="F47" s="47" t="str">
        <f t="shared" si="0"/>
        <v>50-7</v>
      </c>
      <c r="G47" s="42" t="str">
        <f t="shared" si="1"/>
        <v xml:space="preserve">Sb/ Fallmanager </v>
      </c>
      <c r="H47" s="42"/>
      <c r="I47" s="81">
        <v>1</v>
      </c>
      <c r="J47" s="213">
        <v>14</v>
      </c>
      <c r="K47" s="126">
        <v>1</v>
      </c>
      <c r="L47" s="127">
        <v>14</v>
      </c>
      <c r="M47" s="48"/>
      <c r="N47" s="143"/>
      <c r="O47" s="144"/>
      <c r="P47" s="42" t="s">
        <v>115</v>
      </c>
      <c r="Q47" s="43" t="s">
        <v>114</v>
      </c>
      <c r="R47" s="285">
        <v>2</v>
      </c>
      <c r="S47" s="43"/>
      <c r="T47" s="43"/>
      <c r="U47" s="43"/>
      <c r="V47" s="43"/>
    </row>
    <row r="48" spans="1:22" s="44" customFormat="1" x14ac:dyDescent="0.2">
      <c r="A48" s="45"/>
      <c r="B48" s="46"/>
      <c r="C48" s="46"/>
      <c r="D48" s="46"/>
      <c r="E48" s="255" t="s">
        <v>69</v>
      </c>
      <c r="F48" s="47" t="str">
        <f t="shared" si="0"/>
        <v>50-7</v>
      </c>
      <c r="G48" s="42" t="str">
        <f t="shared" si="1"/>
        <v xml:space="preserve">Sb/ Fallmanager </v>
      </c>
      <c r="H48" s="42"/>
      <c r="I48" s="81">
        <v>1</v>
      </c>
      <c r="J48" s="213">
        <v>14</v>
      </c>
      <c r="K48" s="126">
        <v>1</v>
      </c>
      <c r="L48" s="127">
        <v>14</v>
      </c>
      <c r="M48" s="48"/>
      <c r="N48" s="143"/>
      <c r="O48" s="144"/>
      <c r="P48" s="42" t="s">
        <v>115</v>
      </c>
      <c r="Q48" s="43" t="s">
        <v>114</v>
      </c>
      <c r="R48" s="285">
        <v>2</v>
      </c>
      <c r="S48" s="43"/>
      <c r="T48" s="43"/>
      <c r="U48" s="43"/>
      <c r="V48" s="43"/>
    </row>
    <row r="49" spans="1:22" s="44" customFormat="1" x14ac:dyDescent="0.2">
      <c r="A49" s="45"/>
      <c r="B49" s="46"/>
      <c r="C49" s="46"/>
      <c r="D49" s="46"/>
      <c r="E49" s="255" t="s">
        <v>60</v>
      </c>
      <c r="F49" s="47" t="str">
        <f t="shared" si="0"/>
        <v>50-7</v>
      </c>
      <c r="G49" s="42" t="str">
        <f t="shared" si="1"/>
        <v xml:space="preserve">Sb/ Fallmanager </v>
      </c>
      <c r="H49" s="42"/>
      <c r="I49" s="81">
        <v>1</v>
      </c>
      <c r="J49" s="213">
        <v>14</v>
      </c>
      <c r="K49" s="126">
        <v>1</v>
      </c>
      <c r="L49" s="127">
        <v>14</v>
      </c>
      <c r="M49" s="48"/>
      <c r="N49" s="143"/>
      <c r="O49" s="144"/>
      <c r="P49" s="42" t="s">
        <v>115</v>
      </c>
      <c r="Q49" s="43" t="s">
        <v>114</v>
      </c>
      <c r="R49" s="285">
        <v>2</v>
      </c>
      <c r="S49" s="43"/>
      <c r="T49" s="43"/>
      <c r="U49" s="43"/>
      <c r="V49" s="43"/>
    </row>
    <row r="50" spans="1:22" s="44" customFormat="1" x14ac:dyDescent="0.2">
      <c r="A50" s="45"/>
      <c r="B50" s="46"/>
      <c r="C50" s="46"/>
      <c r="D50" s="46"/>
      <c r="E50" s="255" t="s">
        <v>61</v>
      </c>
      <c r="F50" s="47" t="str">
        <f t="shared" si="0"/>
        <v>50-7</v>
      </c>
      <c r="G50" s="42" t="str">
        <f t="shared" si="1"/>
        <v xml:space="preserve">Sb/ Fallmanager </v>
      </c>
      <c r="H50" s="42"/>
      <c r="I50" s="81">
        <v>1</v>
      </c>
      <c r="J50" s="213">
        <v>14</v>
      </c>
      <c r="K50" s="126">
        <v>1</v>
      </c>
      <c r="L50" s="127">
        <v>14</v>
      </c>
      <c r="M50" s="48"/>
      <c r="N50" s="143"/>
      <c r="O50" s="144"/>
      <c r="P50" s="42" t="s">
        <v>115</v>
      </c>
      <c r="Q50" s="43" t="s">
        <v>114</v>
      </c>
      <c r="R50" s="285">
        <v>2</v>
      </c>
      <c r="S50" s="43"/>
      <c r="T50" s="43"/>
      <c r="U50" s="43"/>
      <c r="V50" s="43"/>
    </row>
    <row r="51" spans="1:22" s="44" customFormat="1" x14ac:dyDescent="0.2">
      <c r="A51" s="45"/>
      <c r="B51" s="46"/>
      <c r="C51" s="46"/>
      <c r="D51" s="46"/>
      <c r="E51" s="255" t="s">
        <v>62</v>
      </c>
      <c r="F51" s="47" t="str">
        <f t="shared" si="0"/>
        <v>50-7</v>
      </c>
      <c r="G51" s="42" t="str">
        <f t="shared" si="1"/>
        <v xml:space="preserve">Sb/ Fallmanager </v>
      </c>
      <c r="H51" s="42"/>
      <c r="I51" s="81">
        <v>1</v>
      </c>
      <c r="J51" s="213">
        <v>14</v>
      </c>
      <c r="K51" s="126">
        <v>1</v>
      </c>
      <c r="L51" s="127">
        <v>14</v>
      </c>
      <c r="M51" s="48"/>
      <c r="N51" s="143"/>
      <c r="O51" s="144"/>
      <c r="P51" s="42" t="s">
        <v>115</v>
      </c>
      <c r="Q51" s="43" t="s">
        <v>114</v>
      </c>
      <c r="R51" s="285">
        <v>2</v>
      </c>
      <c r="S51" s="43"/>
      <c r="T51" s="43"/>
      <c r="U51" s="43"/>
      <c r="V51" s="43"/>
    </row>
    <row r="52" spans="1:22" s="44" customFormat="1" x14ac:dyDescent="0.2">
      <c r="A52" s="45"/>
      <c r="B52" s="46"/>
      <c r="C52" s="46"/>
      <c r="D52" s="46"/>
      <c r="E52" s="255" t="s">
        <v>63</v>
      </c>
      <c r="F52" s="47" t="str">
        <f t="shared" si="0"/>
        <v>50-7</v>
      </c>
      <c r="G52" s="42" t="str">
        <f t="shared" si="1"/>
        <v xml:space="preserve">Sb/ Fallmanager </v>
      </c>
      <c r="H52" s="42"/>
      <c r="I52" s="81">
        <v>1</v>
      </c>
      <c r="J52" s="213">
        <v>14</v>
      </c>
      <c r="K52" s="126">
        <v>1</v>
      </c>
      <c r="L52" s="127">
        <v>14</v>
      </c>
      <c r="M52" s="48"/>
      <c r="N52" s="143"/>
      <c r="O52" s="144"/>
      <c r="P52" s="42" t="s">
        <v>115</v>
      </c>
      <c r="Q52" s="43" t="s">
        <v>114</v>
      </c>
      <c r="R52" s="285">
        <v>2</v>
      </c>
      <c r="S52" s="43"/>
      <c r="T52" s="43"/>
      <c r="U52" s="43"/>
      <c r="V52" s="43"/>
    </row>
    <row r="53" spans="1:22" s="44" customFormat="1" ht="29.25" customHeight="1" x14ac:dyDescent="0.2">
      <c r="A53" s="45"/>
      <c r="B53" s="142" t="s">
        <v>141</v>
      </c>
      <c r="C53" s="46"/>
      <c r="D53" s="46"/>
      <c r="E53" s="269" t="str">
        <f>E35</f>
        <v xml:space="preserve">BS Soziale Leistungen für Menschen mit Behinderung 
</v>
      </c>
      <c r="F53" s="47" t="str">
        <f>F56</f>
        <v>50-7</v>
      </c>
      <c r="G53" s="42" t="s">
        <v>137</v>
      </c>
      <c r="H53" s="42"/>
      <c r="I53" s="81">
        <v>1</v>
      </c>
      <c r="J53" s="213">
        <v>14</v>
      </c>
      <c r="K53" s="126">
        <v>1</v>
      </c>
      <c r="L53" s="127">
        <v>14</v>
      </c>
      <c r="M53" s="48"/>
      <c r="N53" s="143"/>
      <c r="O53" s="144"/>
      <c r="P53" s="42" t="s">
        <v>115</v>
      </c>
      <c r="Q53" s="43" t="s">
        <v>114</v>
      </c>
      <c r="R53" s="285">
        <v>2</v>
      </c>
      <c r="S53" s="43"/>
      <c r="T53" s="43"/>
      <c r="U53" s="43"/>
      <c r="V53" s="43"/>
    </row>
    <row r="54" spans="1:22" s="44" customFormat="1" x14ac:dyDescent="0.2">
      <c r="A54" s="45"/>
      <c r="B54" s="46"/>
      <c r="C54" s="46"/>
      <c r="D54" s="46"/>
      <c r="E54" s="255" t="s">
        <v>64</v>
      </c>
      <c r="F54" s="47" t="str">
        <f>F51</f>
        <v>50-7</v>
      </c>
      <c r="G54" s="42" t="str">
        <f>G52</f>
        <v xml:space="preserve">Sb/ Fallmanager </v>
      </c>
      <c r="H54" s="42"/>
      <c r="I54" s="81">
        <v>1</v>
      </c>
      <c r="J54" s="213">
        <v>14</v>
      </c>
      <c r="K54" s="126">
        <v>1</v>
      </c>
      <c r="L54" s="127">
        <v>14</v>
      </c>
      <c r="M54" s="48"/>
      <c r="N54" s="143"/>
      <c r="O54" s="144"/>
      <c r="P54" s="42" t="s">
        <v>115</v>
      </c>
      <c r="Q54" s="43" t="s">
        <v>114</v>
      </c>
      <c r="R54" s="285">
        <v>2</v>
      </c>
      <c r="S54" s="43"/>
      <c r="T54" s="43"/>
      <c r="U54" s="43"/>
      <c r="V54" s="43"/>
    </row>
    <row r="55" spans="1:22" s="44" customFormat="1" x14ac:dyDescent="0.2">
      <c r="A55" s="45"/>
      <c r="B55" s="46"/>
      <c r="C55" s="46"/>
      <c r="D55" s="46"/>
      <c r="E55" s="255" t="s">
        <v>65</v>
      </c>
      <c r="F55" s="47" t="str">
        <f>F52</f>
        <v>50-7</v>
      </c>
      <c r="G55" s="42" t="str">
        <f>G54</f>
        <v xml:space="preserve">Sb/ Fallmanager </v>
      </c>
      <c r="H55" s="42"/>
      <c r="I55" s="81">
        <v>1</v>
      </c>
      <c r="J55" s="213">
        <v>14</v>
      </c>
      <c r="K55" s="126">
        <v>1</v>
      </c>
      <c r="L55" s="127">
        <v>14</v>
      </c>
      <c r="M55" s="48"/>
      <c r="N55" s="143"/>
      <c r="O55" s="144"/>
      <c r="P55" s="42" t="s">
        <v>115</v>
      </c>
      <c r="Q55" s="43" t="s">
        <v>114</v>
      </c>
      <c r="R55" s="285">
        <v>2</v>
      </c>
      <c r="S55" s="43"/>
      <c r="T55" s="43"/>
      <c r="U55" s="43"/>
      <c r="V55" s="43"/>
    </row>
    <row r="56" spans="1:22" s="44" customFormat="1" x14ac:dyDescent="0.2">
      <c r="A56" s="45"/>
      <c r="B56" s="46"/>
      <c r="C56" s="46"/>
      <c r="D56" s="46"/>
      <c r="E56" s="255" t="s">
        <v>66</v>
      </c>
      <c r="F56" s="47" t="str">
        <f t="shared" si="0"/>
        <v>50-7</v>
      </c>
      <c r="G56" s="42" t="str">
        <f t="shared" ref="G56:G69" si="2">G55</f>
        <v xml:space="preserve">Sb/ Fallmanager </v>
      </c>
      <c r="H56" s="42"/>
      <c r="I56" s="81">
        <v>1</v>
      </c>
      <c r="J56" s="213">
        <v>14</v>
      </c>
      <c r="K56" s="126">
        <v>1</v>
      </c>
      <c r="L56" s="127">
        <v>14</v>
      </c>
      <c r="M56" s="48"/>
      <c r="N56" s="143"/>
      <c r="O56" s="144"/>
      <c r="P56" s="42" t="s">
        <v>115</v>
      </c>
      <c r="Q56" s="43" t="s">
        <v>114</v>
      </c>
      <c r="R56" s="285">
        <v>2</v>
      </c>
      <c r="S56" s="43"/>
      <c r="T56" s="43"/>
      <c r="U56" s="43"/>
      <c r="V56" s="43"/>
    </row>
    <row r="57" spans="1:22" s="44" customFormat="1" x14ac:dyDescent="0.2">
      <c r="A57" s="45"/>
      <c r="B57" s="46"/>
      <c r="C57" s="46"/>
      <c r="D57" s="46"/>
      <c r="E57" s="255" t="s">
        <v>67</v>
      </c>
      <c r="F57" s="47" t="str">
        <f t="shared" si="0"/>
        <v>50-7</v>
      </c>
      <c r="G57" s="42" t="str">
        <f t="shared" si="2"/>
        <v xml:space="preserve">Sb/ Fallmanager </v>
      </c>
      <c r="H57" s="42"/>
      <c r="I57" s="81">
        <v>1</v>
      </c>
      <c r="J57" s="213">
        <v>14</v>
      </c>
      <c r="K57" s="126">
        <v>1</v>
      </c>
      <c r="L57" s="127">
        <v>14</v>
      </c>
      <c r="M57" s="48"/>
      <c r="N57" s="143"/>
      <c r="O57" s="144"/>
      <c r="P57" s="42" t="s">
        <v>115</v>
      </c>
      <c r="Q57" s="43" t="s">
        <v>114</v>
      </c>
      <c r="R57" s="285">
        <v>2</v>
      </c>
      <c r="S57" s="43"/>
      <c r="T57" s="43"/>
      <c r="U57" s="43"/>
      <c r="V57" s="43"/>
    </row>
    <row r="58" spans="1:22" s="44" customFormat="1" x14ac:dyDescent="0.2">
      <c r="A58" s="45"/>
      <c r="B58" s="46"/>
      <c r="C58" s="46"/>
      <c r="D58" s="46"/>
      <c r="E58" s="255" t="s">
        <v>68</v>
      </c>
      <c r="F58" s="47" t="str">
        <f>F57</f>
        <v>50-7</v>
      </c>
      <c r="G58" s="42" t="str">
        <f t="shared" si="2"/>
        <v xml:space="preserve">Sb/ Fallmanager </v>
      </c>
      <c r="H58" s="42"/>
      <c r="I58" s="81">
        <v>1</v>
      </c>
      <c r="J58" s="213">
        <v>14</v>
      </c>
      <c r="K58" s="126">
        <v>1</v>
      </c>
      <c r="L58" s="127">
        <v>14</v>
      </c>
      <c r="M58" s="48"/>
      <c r="N58" s="143"/>
      <c r="O58" s="144"/>
      <c r="P58" s="42" t="s">
        <v>115</v>
      </c>
      <c r="Q58" s="43" t="s">
        <v>114</v>
      </c>
      <c r="R58" s="285">
        <v>2</v>
      </c>
      <c r="S58" s="43"/>
      <c r="T58" s="43"/>
      <c r="U58" s="43"/>
      <c r="V58" s="43"/>
    </row>
    <row r="59" spans="1:22" s="44" customFormat="1" x14ac:dyDescent="0.2">
      <c r="A59" s="45"/>
      <c r="B59" s="46"/>
      <c r="C59" s="46"/>
      <c r="D59" s="46"/>
      <c r="E59" s="255" t="s">
        <v>70</v>
      </c>
      <c r="F59" s="47" t="str">
        <f>F53</f>
        <v>50-7</v>
      </c>
      <c r="G59" s="42" t="str">
        <f t="shared" si="2"/>
        <v xml:space="preserve">Sb/ Fallmanager </v>
      </c>
      <c r="H59" s="42"/>
      <c r="I59" s="81">
        <v>1</v>
      </c>
      <c r="J59" s="213">
        <v>14</v>
      </c>
      <c r="K59" s="126">
        <v>1</v>
      </c>
      <c r="L59" s="127">
        <v>14</v>
      </c>
      <c r="M59" s="48"/>
      <c r="N59" s="143"/>
      <c r="O59" s="144"/>
      <c r="P59" s="42" t="s">
        <v>115</v>
      </c>
      <c r="Q59" s="43" t="s">
        <v>114</v>
      </c>
      <c r="R59" s="285">
        <v>2</v>
      </c>
      <c r="S59" s="43"/>
      <c r="T59" s="43"/>
      <c r="U59" s="43"/>
      <c r="V59" s="43"/>
    </row>
    <row r="60" spans="1:22" s="44" customFormat="1" x14ac:dyDescent="0.2">
      <c r="A60" s="45"/>
      <c r="B60" s="46"/>
      <c r="C60" s="46"/>
      <c r="D60" s="46"/>
      <c r="E60" s="255" t="s">
        <v>71</v>
      </c>
      <c r="F60" s="47" t="str">
        <f t="shared" si="0"/>
        <v>50-7</v>
      </c>
      <c r="G60" s="42" t="str">
        <f t="shared" si="2"/>
        <v xml:space="preserve">Sb/ Fallmanager </v>
      </c>
      <c r="H60" s="42"/>
      <c r="I60" s="81">
        <v>1</v>
      </c>
      <c r="J60" s="213">
        <v>14</v>
      </c>
      <c r="K60" s="126">
        <v>1</v>
      </c>
      <c r="L60" s="127">
        <v>14</v>
      </c>
      <c r="M60" s="48"/>
      <c r="N60" s="143"/>
      <c r="O60" s="144"/>
      <c r="P60" s="42" t="s">
        <v>115</v>
      </c>
      <c r="Q60" s="43" t="s">
        <v>114</v>
      </c>
      <c r="R60" s="285">
        <v>2</v>
      </c>
      <c r="S60" s="43"/>
      <c r="T60" s="43"/>
      <c r="U60" s="43"/>
      <c r="V60" s="43"/>
    </row>
    <row r="61" spans="1:22" s="44" customFormat="1" x14ac:dyDescent="0.2">
      <c r="A61" s="45"/>
      <c r="B61" s="46"/>
      <c r="C61" s="46"/>
      <c r="D61" s="46"/>
      <c r="E61" s="255" t="s">
        <v>72</v>
      </c>
      <c r="F61" s="47" t="str">
        <f t="shared" si="0"/>
        <v>50-7</v>
      </c>
      <c r="G61" s="42" t="str">
        <f t="shared" si="2"/>
        <v xml:space="preserve">Sb/ Fallmanager </v>
      </c>
      <c r="H61" s="42"/>
      <c r="I61" s="81">
        <v>1</v>
      </c>
      <c r="J61" s="213">
        <v>14</v>
      </c>
      <c r="K61" s="126">
        <v>1</v>
      </c>
      <c r="L61" s="127">
        <v>14</v>
      </c>
      <c r="M61" s="48"/>
      <c r="N61" s="143"/>
      <c r="O61" s="144"/>
      <c r="P61" s="42" t="s">
        <v>115</v>
      </c>
      <c r="Q61" s="43" t="s">
        <v>114</v>
      </c>
      <c r="R61" s="285">
        <v>2</v>
      </c>
      <c r="S61" s="43"/>
      <c r="T61" s="43"/>
      <c r="U61" s="43"/>
      <c r="V61" s="43"/>
    </row>
    <row r="62" spans="1:22" s="44" customFormat="1" x14ac:dyDescent="0.2">
      <c r="A62" s="45"/>
      <c r="B62" s="46"/>
      <c r="C62" s="46"/>
      <c r="D62" s="46"/>
      <c r="E62" s="255" t="s">
        <v>73</v>
      </c>
      <c r="F62" s="47" t="str">
        <f t="shared" si="0"/>
        <v>50-7</v>
      </c>
      <c r="G62" s="42" t="str">
        <f t="shared" si="2"/>
        <v xml:space="preserve">Sb/ Fallmanager </v>
      </c>
      <c r="H62" s="42"/>
      <c r="I62" s="81">
        <v>1</v>
      </c>
      <c r="J62" s="213">
        <v>14</v>
      </c>
      <c r="K62" s="126">
        <v>1</v>
      </c>
      <c r="L62" s="127">
        <v>14</v>
      </c>
      <c r="M62" s="48"/>
      <c r="N62" s="143"/>
      <c r="O62" s="144"/>
      <c r="P62" s="42" t="s">
        <v>115</v>
      </c>
      <c r="Q62" s="43" t="s">
        <v>114</v>
      </c>
      <c r="R62" s="285">
        <v>2</v>
      </c>
      <c r="S62" s="43"/>
      <c r="T62" s="43"/>
      <c r="U62" s="43"/>
      <c r="V62" s="43"/>
    </row>
    <row r="63" spans="1:22" s="44" customFormat="1" x14ac:dyDescent="0.2">
      <c r="A63" s="45"/>
      <c r="B63" s="46"/>
      <c r="C63" s="46"/>
      <c r="D63" s="46"/>
      <c r="E63" s="255" t="s">
        <v>74</v>
      </c>
      <c r="F63" s="47" t="str">
        <f t="shared" si="0"/>
        <v>50-7</v>
      </c>
      <c r="G63" s="42" t="str">
        <f t="shared" si="2"/>
        <v xml:space="preserve">Sb/ Fallmanager </v>
      </c>
      <c r="H63" s="42"/>
      <c r="I63" s="81">
        <v>1</v>
      </c>
      <c r="J63" s="213">
        <v>14</v>
      </c>
      <c r="K63" s="126">
        <v>1</v>
      </c>
      <c r="L63" s="127">
        <v>14</v>
      </c>
      <c r="M63" s="48"/>
      <c r="N63" s="143"/>
      <c r="O63" s="144"/>
      <c r="P63" s="42" t="s">
        <v>115</v>
      </c>
      <c r="Q63" s="43" t="s">
        <v>114</v>
      </c>
      <c r="R63" s="285">
        <v>2</v>
      </c>
      <c r="S63" s="43"/>
      <c r="T63" s="43"/>
      <c r="U63" s="43"/>
      <c r="V63" s="43"/>
    </row>
    <row r="64" spans="1:22" s="44" customFormat="1" x14ac:dyDescent="0.2">
      <c r="A64" s="45"/>
      <c r="B64" s="46"/>
      <c r="C64" s="46"/>
      <c r="D64" s="46"/>
      <c r="E64" s="255" t="s">
        <v>75</v>
      </c>
      <c r="F64" s="47" t="str">
        <f t="shared" si="0"/>
        <v>50-7</v>
      </c>
      <c r="G64" s="42" t="str">
        <f t="shared" si="2"/>
        <v xml:space="preserve">Sb/ Fallmanager </v>
      </c>
      <c r="H64" s="42"/>
      <c r="I64" s="81">
        <v>1</v>
      </c>
      <c r="J64" s="213">
        <v>14</v>
      </c>
      <c r="K64" s="126">
        <v>1</v>
      </c>
      <c r="L64" s="127">
        <v>14</v>
      </c>
      <c r="M64" s="48"/>
      <c r="N64" s="143"/>
      <c r="O64" s="144"/>
      <c r="P64" s="42" t="s">
        <v>115</v>
      </c>
      <c r="Q64" s="43" t="s">
        <v>114</v>
      </c>
      <c r="R64" s="285">
        <v>2</v>
      </c>
      <c r="S64" s="43"/>
      <c r="T64" s="43"/>
      <c r="U64" s="43"/>
      <c r="V64" s="43"/>
    </row>
    <row r="65" spans="1:22" s="44" customFormat="1" x14ac:dyDescent="0.2">
      <c r="A65" s="45"/>
      <c r="B65" s="46"/>
      <c r="C65" s="46"/>
      <c r="D65" s="46"/>
      <c r="E65" s="255" t="s">
        <v>76</v>
      </c>
      <c r="F65" s="47" t="str">
        <f t="shared" si="0"/>
        <v>50-7</v>
      </c>
      <c r="G65" s="42" t="str">
        <f t="shared" si="2"/>
        <v xml:space="preserve">Sb/ Fallmanager </v>
      </c>
      <c r="H65" s="42"/>
      <c r="I65" s="81">
        <v>1</v>
      </c>
      <c r="J65" s="213">
        <v>14</v>
      </c>
      <c r="K65" s="126">
        <v>1</v>
      </c>
      <c r="L65" s="127">
        <v>14</v>
      </c>
      <c r="M65" s="48"/>
      <c r="N65" s="143"/>
      <c r="O65" s="144"/>
      <c r="P65" s="42" t="s">
        <v>115</v>
      </c>
      <c r="Q65" s="43" t="s">
        <v>114</v>
      </c>
      <c r="R65" s="285">
        <v>2</v>
      </c>
      <c r="S65" s="43"/>
      <c r="T65" s="43"/>
      <c r="U65" s="43"/>
      <c r="V65" s="43"/>
    </row>
    <row r="66" spans="1:22" s="44" customFormat="1" x14ac:dyDescent="0.2">
      <c r="A66" s="45"/>
      <c r="B66" s="46"/>
      <c r="C66" s="46"/>
      <c r="D66" s="46"/>
      <c r="E66" s="255" t="s">
        <v>77</v>
      </c>
      <c r="F66" s="47" t="str">
        <f t="shared" si="0"/>
        <v>50-7</v>
      </c>
      <c r="G66" s="42" t="str">
        <f t="shared" si="2"/>
        <v xml:space="preserve">Sb/ Fallmanager </v>
      </c>
      <c r="H66" s="42"/>
      <c r="I66" s="81">
        <v>1</v>
      </c>
      <c r="J66" s="213">
        <v>14</v>
      </c>
      <c r="K66" s="126">
        <v>1</v>
      </c>
      <c r="L66" s="127">
        <v>14</v>
      </c>
      <c r="M66" s="48"/>
      <c r="N66" s="143"/>
      <c r="O66" s="144"/>
      <c r="P66" s="42" t="s">
        <v>115</v>
      </c>
      <c r="Q66" s="43" t="s">
        <v>114</v>
      </c>
      <c r="R66" s="285">
        <v>2</v>
      </c>
      <c r="S66" s="43"/>
      <c r="T66" s="43"/>
      <c r="U66" s="43"/>
      <c r="V66" s="43"/>
    </row>
    <row r="67" spans="1:22" s="44" customFormat="1" x14ac:dyDescent="0.2">
      <c r="A67" s="45"/>
      <c r="B67" s="46"/>
      <c r="C67" s="46"/>
      <c r="D67" s="46"/>
      <c r="E67" s="255" t="s">
        <v>78</v>
      </c>
      <c r="F67" s="47" t="str">
        <f t="shared" si="0"/>
        <v>50-7</v>
      </c>
      <c r="G67" s="42" t="str">
        <f t="shared" si="2"/>
        <v xml:space="preserve">Sb/ Fallmanager </v>
      </c>
      <c r="H67" s="42"/>
      <c r="I67" s="81">
        <v>1</v>
      </c>
      <c r="J67" s="213">
        <v>14</v>
      </c>
      <c r="K67" s="126">
        <v>1</v>
      </c>
      <c r="L67" s="127">
        <v>14</v>
      </c>
      <c r="M67" s="48"/>
      <c r="N67" s="143"/>
      <c r="O67" s="144"/>
      <c r="P67" s="42" t="s">
        <v>115</v>
      </c>
      <c r="Q67" s="43" t="s">
        <v>114</v>
      </c>
      <c r="R67" s="285">
        <v>2</v>
      </c>
      <c r="S67" s="43"/>
      <c r="T67" s="43"/>
      <c r="U67" s="43"/>
      <c r="V67" s="43"/>
    </row>
    <row r="68" spans="1:22" s="44" customFormat="1" x14ac:dyDescent="0.2">
      <c r="A68" s="45"/>
      <c r="B68" s="46"/>
      <c r="C68" s="46"/>
      <c r="D68" s="46"/>
      <c r="E68" s="255" t="s">
        <v>79</v>
      </c>
      <c r="F68" s="47" t="str">
        <f t="shared" si="0"/>
        <v>50-7</v>
      </c>
      <c r="G68" s="42" t="str">
        <f t="shared" si="2"/>
        <v xml:space="preserve">Sb/ Fallmanager </v>
      </c>
      <c r="H68" s="42"/>
      <c r="I68" s="81">
        <v>1</v>
      </c>
      <c r="J68" s="213">
        <v>14</v>
      </c>
      <c r="K68" s="126">
        <v>1</v>
      </c>
      <c r="L68" s="127">
        <v>14</v>
      </c>
      <c r="M68" s="48"/>
      <c r="N68" s="143"/>
      <c r="O68" s="144"/>
      <c r="P68" s="42" t="s">
        <v>115</v>
      </c>
      <c r="Q68" s="43" t="s">
        <v>114</v>
      </c>
      <c r="R68" s="285">
        <v>2</v>
      </c>
      <c r="S68" s="43"/>
      <c r="T68" s="43"/>
      <c r="U68" s="43"/>
      <c r="V68" s="43"/>
    </row>
    <row r="69" spans="1:22" s="44" customFormat="1" x14ac:dyDescent="0.2">
      <c r="A69" s="45"/>
      <c r="B69" s="46"/>
      <c r="C69" s="46"/>
      <c r="D69" s="46"/>
      <c r="E69" s="255" t="s">
        <v>80</v>
      </c>
      <c r="F69" s="47" t="str">
        <f t="shared" si="0"/>
        <v>50-7</v>
      </c>
      <c r="G69" s="42" t="str">
        <f t="shared" si="2"/>
        <v xml:space="preserve">Sb/ Fallmanager </v>
      </c>
      <c r="H69" s="42"/>
      <c r="I69" s="81">
        <v>1</v>
      </c>
      <c r="J69" s="213">
        <v>14</v>
      </c>
      <c r="K69" s="126">
        <v>1</v>
      </c>
      <c r="L69" s="127">
        <v>14</v>
      </c>
      <c r="M69" s="48"/>
      <c r="N69" s="143"/>
      <c r="O69" s="144"/>
      <c r="P69" s="42" t="s">
        <v>115</v>
      </c>
      <c r="Q69" s="43" t="s">
        <v>114</v>
      </c>
      <c r="R69" s="285">
        <v>2</v>
      </c>
      <c r="S69" s="43"/>
      <c r="T69" s="43"/>
      <c r="U69" s="43"/>
      <c r="V69" s="43"/>
    </row>
    <row r="70" spans="1:22" s="44" customFormat="1" ht="30.75" customHeight="1" x14ac:dyDescent="0.2">
      <c r="A70" s="45"/>
      <c r="B70" s="142" t="s">
        <v>142</v>
      </c>
      <c r="C70" s="46"/>
      <c r="D70" s="46"/>
      <c r="E70" s="269" t="str">
        <f>E53</f>
        <v xml:space="preserve">BS Soziale Leistungen für Menschen mit Behinderung 
</v>
      </c>
      <c r="F70" s="47" t="str">
        <f>F75</f>
        <v>50-7</v>
      </c>
      <c r="G70" s="42" t="str">
        <f>G53</f>
        <v xml:space="preserve">Sachgebeitsleitung </v>
      </c>
      <c r="H70" s="42"/>
      <c r="I70" s="81">
        <v>1</v>
      </c>
      <c r="J70" s="213">
        <v>14</v>
      </c>
      <c r="K70" s="126">
        <v>1</v>
      </c>
      <c r="L70" s="127">
        <v>14</v>
      </c>
      <c r="M70" s="48"/>
      <c r="N70" s="143"/>
      <c r="O70" s="144"/>
      <c r="P70" s="42" t="s">
        <v>115</v>
      </c>
      <c r="Q70" s="43" t="s">
        <v>114</v>
      </c>
      <c r="R70" s="285">
        <v>2</v>
      </c>
      <c r="S70" s="43"/>
      <c r="T70" s="43"/>
      <c r="U70" s="43"/>
      <c r="V70" s="43"/>
    </row>
    <row r="71" spans="1:22" s="44" customFormat="1" x14ac:dyDescent="0.2">
      <c r="A71" s="45"/>
      <c r="B71" s="46"/>
      <c r="C71" s="46"/>
      <c r="D71" s="46"/>
      <c r="E71" s="255" t="s">
        <v>81</v>
      </c>
      <c r="F71" s="47" t="str">
        <f>F69</f>
        <v>50-7</v>
      </c>
      <c r="G71" s="42" t="s">
        <v>145</v>
      </c>
      <c r="H71" s="42"/>
      <c r="I71" s="81">
        <v>1</v>
      </c>
      <c r="J71" s="213">
        <v>14</v>
      </c>
      <c r="K71" s="126">
        <v>1</v>
      </c>
      <c r="L71" s="127">
        <v>14</v>
      </c>
      <c r="M71" s="48"/>
      <c r="N71" s="143"/>
      <c r="O71" s="144"/>
      <c r="P71" s="42" t="s">
        <v>115</v>
      </c>
      <c r="Q71" s="43" t="s">
        <v>114</v>
      </c>
      <c r="R71" s="285">
        <v>2</v>
      </c>
      <c r="S71" s="43"/>
      <c r="T71" s="43"/>
      <c r="U71" s="43"/>
      <c r="V71" s="43"/>
    </row>
    <row r="72" spans="1:22" s="44" customFormat="1" x14ac:dyDescent="0.2">
      <c r="A72" s="45"/>
      <c r="B72" s="46"/>
      <c r="C72" s="46"/>
      <c r="D72" s="46"/>
      <c r="E72" s="255" t="s">
        <v>82</v>
      </c>
      <c r="F72" s="47" t="str">
        <f>F70</f>
        <v>50-7</v>
      </c>
      <c r="G72" s="42" t="s">
        <v>145</v>
      </c>
      <c r="H72" s="42"/>
      <c r="I72" s="81">
        <v>0</v>
      </c>
      <c r="J72" s="213">
        <v>14</v>
      </c>
      <c r="K72" s="126">
        <v>1</v>
      </c>
      <c r="L72" s="127">
        <v>14</v>
      </c>
      <c r="M72" s="48"/>
      <c r="N72" s="143"/>
      <c r="O72" s="144"/>
      <c r="P72" s="42" t="s">
        <v>115</v>
      </c>
      <c r="Q72" s="43" t="s">
        <v>114</v>
      </c>
      <c r="R72" s="285">
        <v>2</v>
      </c>
      <c r="S72" s="43"/>
      <c r="T72" s="43"/>
      <c r="U72" s="43"/>
      <c r="V72" s="43"/>
    </row>
    <row r="73" spans="1:22" s="44" customFormat="1" x14ac:dyDescent="0.2">
      <c r="A73" s="45"/>
      <c r="B73" s="46"/>
      <c r="C73" s="46"/>
      <c r="D73" s="46"/>
      <c r="E73" s="255" t="s">
        <v>83</v>
      </c>
      <c r="F73" s="47" t="str">
        <f t="shared" si="0"/>
        <v>50-7</v>
      </c>
      <c r="G73" s="42" t="s">
        <v>145</v>
      </c>
      <c r="H73" s="42"/>
      <c r="I73" s="81">
        <v>0</v>
      </c>
      <c r="J73" s="213"/>
      <c r="K73" s="126">
        <v>1</v>
      </c>
      <c r="L73" s="127">
        <v>14</v>
      </c>
      <c r="M73" s="48"/>
      <c r="N73" s="143"/>
      <c r="O73" s="144"/>
      <c r="P73" s="42" t="s">
        <v>115</v>
      </c>
      <c r="Q73" s="43" t="s">
        <v>114</v>
      </c>
      <c r="R73" s="285">
        <v>2</v>
      </c>
      <c r="S73" s="43"/>
      <c r="T73" s="43"/>
      <c r="U73" s="43"/>
      <c r="V73" s="43"/>
    </row>
    <row r="74" spans="1:22" s="44" customFormat="1" x14ac:dyDescent="0.2">
      <c r="A74" s="45"/>
      <c r="B74" s="46"/>
      <c r="C74" s="46"/>
      <c r="D74" s="46"/>
      <c r="E74" s="255" t="s">
        <v>84</v>
      </c>
      <c r="F74" s="47" t="str">
        <f t="shared" si="0"/>
        <v>50-7</v>
      </c>
      <c r="G74" s="42" t="s">
        <v>145</v>
      </c>
      <c r="H74" s="42"/>
      <c r="I74" s="81">
        <v>0</v>
      </c>
      <c r="J74" s="213">
        <v>0</v>
      </c>
      <c r="K74" s="126">
        <v>1</v>
      </c>
      <c r="L74" s="127">
        <v>14</v>
      </c>
      <c r="M74" s="48"/>
      <c r="N74" s="143"/>
      <c r="O74" s="144"/>
      <c r="P74" s="42" t="s">
        <v>115</v>
      </c>
      <c r="Q74" s="43" t="s">
        <v>114</v>
      </c>
      <c r="R74" s="285">
        <v>2</v>
      </c>
      <c r="S74" s="43"/>
      <c r="T74" s="43"/>
      <c r="U74" s="43"/>
      <c r="V74" s="43"/>
    </row>
    <row r="75" spans="1:22" s="44" customFormat="1" x14ac:dyDescent="0.2">
      <c r="A75" s="45"/>
      <c r="B75" s="46"/>
      <c r="C75" s="46"/>
      <c r="D75" s="46"/>
      <c r="E75" s="255" t="s">
        <v>85</v>
      </c>
      <c r="F75" s="47" t="str">
        <f t="shared" si="0"/>
        <v>50-7</v>
      </c>
      <c r="G75" s="42" t="s">
        <v>145</v>
      </c>
      <c r="H75" s="42"/>
      <c r="I75" s="81">
        <v>0</v>
      </c>
      <c r="J75" s="213">
        <v>0</v>
      </c>
      <c r="K75" s="126">
        <v>1</v>
      </c>
      <c r="L75" s="127">
        <v>14</v>
      </c>
      <c r="M75" s="48"/>
      <c r="N75" s="143"/>
      <c r="O75" s="144"/>
      <c r="P75" s="42" t="s">
        <v>115</v>
      </c>
      <c r="Q75" s="43" t="s">
        <v>114</v>
      </c>
      <c r="R75" s="285">
        <v>2</v>
      </c>
      <c r="S75" s="43"/>
      <c r="T75" s="43"/>
      <c r="U75" s="43"/>
      <c r="V75" s="43"/>
    </row>
    <row r="76" spans="1:22" s="44" customFormat="1" x14ac:dyDescent="0.2">
      <c r="A76" s="45"/>
      <c r="B76" s="46"/>
      <c r="C76" s="46"/>
      <c r="D76" s="46"/>
      <c r="E76" s="255" t="s">
        <v>110</v>
      </c>
      <c r="F76" s="47" t="str">
        <f t="shared" si="0"/>
        <v>50-7</v>
      </c>
      <c r="G76" s="42" t="s">
        <v>145</v>
      </c>
      <c r="H76" s="42"/>
      <c r="I76" s="81">
        <v>0</v>
      </c>
      <c r="J76" s="213">
        <v>0</v>
      </c>
      <c r="K76" s="126">
        <v>1</v>
      </c>
      <c r="L76" s="127">
        <v>14</v>
      </c>
      <c r="M76" s="48"/>
      <c r="N76" s="143"/>
      <c r="O76" s="144"/>
      <c r="P76" s="42" t="s">
        <v>115</v>
      </c>
      <c r="Q76" s="43" t="s">
        <v>114</v>
      </c>
      <c r="R76" s="285">
        <v>2</v>
      </c>
      <c r="S76" s="43"/>
      <c r="T76" s="43"/>
      <c r="U76" s="43"/>
      <c r="V76" s="43"/>
    </row>
    <row r="77" spans="1:22" s="44" customFormat="1" x14ac:dyDescent="0.2">
      <c r="A77" s="45"/>
      <c r="B77" s="46"/>
      <c r="C77" s="46"/>
      <c r="D77" s="46"/>
      <c r="E77" s="255" t="s">
        <v>111</v>
      </c>
      <c r="F77" s="47" t="str">
        <f>F76</f>
        <v>50-7</v>
      </c>
      <c r="G77" s="42" t="s">
        <v>145</v>
      </c>
      <c r="H77" s="42"/>
      <c r="I77" s="81">
        <v>0</v>
      </c>
      <c r="J77" s="213">
        <v>0</v>
      </c>
      <c r="K77" s="126">
        <v>1</v>
      </c>
      <c r="L77" s="127">
        <v>14</v>
      </c>
      <c r="M77" s="48"/>
      <c r="N77" s="143"/>
      <c r="O77" s="144"/>
      <c r="P77" s="42" t="s">
        <v>115</v>
      </c>
      <c r="Q77" s="43" t="s">
        <v>114</v>
      </c>
      <c r="R77" s="285">
        <v>2</v>
      </c>
      <c r="S77" s="43"/>
      <c r="T77" s="43"/>
      <c r="U77" s="43"/>
      <c r="V77" s="43"/>
    </row>
    <row r="78" spans="1:22" s="44" customFormat="1" x14ac:dyDescent="0.2">
      <c r="A78" s="45"/>
      <c r="B78" s="46"/>
      <c r="C78" s="46"/>
      <c r="D78" s="46"/>
      <c r="E78" s="255" t="s">
        <v>112</v>
      </c>
      <c r="F78" s="47" t="str">
        <f>F70</f>
        <v>50-7</v>
      </c>
      <c r="G78" s="42" t="s">
        <v>145</v>
      </c>
      <c r="H78" s="42"/>
      <c r="I78" s="81">
        <v>0</v>
      </c>
      <c r="J78" s="213">
        <v>0</v>
      </c>
      <c r="K78" s="126">
        <v>1</v>
      </c>
      <c r="L78" s="127">
        <v>14</v>
      </c>
      <c r="M78" s="48"/>
      <c r="N78" s="143"/>
      <c r="O78" s="144"/>
      <c r="P78" s="42" t="s">
        <v>115</v>
      </c>
      <c r="Q78" s="43" t="s">
        <v>114</v>
      </c>
      <c r="R78" s="285">
        <v>2</v>
      </c>
      <c r="S78" s="43"/>
      <c r="T78" s="43"/>
      <c r="U78" s="43"/>
      <c r="V78" s="43"/>
    </row>
    <row r="79" spans="1:22" s="44" customFormat="1" x14ac:dyDescent="0.2">
      <c r="A79" s="45"/>
      <c r="B79" s="46"/>
      <c r="C79" s="46"/>
      <c r="D79" s="46"/>
      <c r="E79" s="255" t="s">
        <v>113</v>
      </c>
      <c r="F79" s="47" t="str">
        <f>F71</f>
        <v>50-7</v>
      </c>
      <c r="G79" s="42" t="s">
        <v>145</v>
      </c>
      <c r="H79" s="42"/>
      <c r="I79" s="81"/>
      <c r="J79" s="213"/>
      <c r="K79" s="126"/>
      <c r="L79" s="127"/>
      <c r="M79" s="48"/>
      <c r="N79" s="143"/>
      <c r="O79" s="144"/>
      <c r="P79" s="42"/>
      <c r="Q79" s="43"/>
      <c r="R79" s="285">
        <v>2</v>
      </c>
      <c r="S79" s="43"/>
      <c r="T79" s="43"/>
      <c r="U79" s="43"/>
      <c r="V79" s="43"/>
    </row>
    <row r="80" spans="1:22" s="44" customFormat="1" x14ac:dyDescent="0.2">
      <c r="A80" s="45"/>
      <c r="B80" s="46"/>
      <c r="C80" s="46"/>
      <c r="D80" s="46"/>
      <c r="E80" s="255" t="s">
        <v>150</v>
      </c>
      <c r="F80" s="47" t="str">
        <f>F77</f>
        <v>50-7</v>
      </c>
      <c r="G80" s="42" t="s">
        <v>145</v>
      </c>
      <c r="H80" s="42"/>
      <c r="I80" s="81">
        <v>0</v>
      </c>
      <c r="J80" s="213">
        <v>0</v>
      </c>
      <c r="K80" s="126">
        <v>1</v>
      </c>
      <c r="L80" s="127">
        <v>14</v>
      </c>
      <c r="M80" s="48"/>
      <c r="N80" s="143"/>
      <c r="O80" s="144"/>
      <c r="P80" s="42" t="s">
        <v>115</v>
      </c>
      <c r="Q80" s="43" t="s">
        <v>114</v>
      </c>
      <c r="R80" s="285">
        <v>2</v>
      </c>
      <c r="S80" s="43"/>
      <c r="T80" s="43"/>
      <c r="U80" s="43"/>
      <c r="V80" s="43"/>
    </row>
    <row r="81" spans="1:22" s="44" customFormat="1" x14ac:dyDescent="0.2">
      <c r="A81" s="45"/>
      <c r="B81" s="46"/>
      <c r="C81" s="46"/>
      <c r="D81" s="46"/>
      <c r="E81" s="255" t="s">
        <v>86</v>
      </c>
      <c r="F81" s="47" t="str">
        <f>F78</f>
        <v>50-7</v>
      </c>
      <c r="G81" s="42" t="s">
        <v>145</v>
      </c>
      <c r="H81" s="42"/>
      <c r="I81" s="81">
        <v>2</v>
      </c>
      <c r="J81" s="213">
        <v>21</v>
      </c>
      <c r="K81" s="126">
        <v>2</v>
      </c>
      <c r="L81" s="127">
        <v>21</v>
      </c>
      <c r="M81" s="48"/>
      <c r="N81" s="143"/>
      <c r="O81" s="144"/>
      <c r="P81" s="42" t="s">
        <v>115</v>
      </c>
      <c r="Q81" s="43" t="s">
        <v>114</v>
      </c>
      <c r="R81" s="285">
        <v>2</v>
      </c>
      <c r="S81" s="43"/>
      <c r="T81" s="43"/>
      <c r="U81" s="43"/>
      <c r="V81" s="43"/>
    </row>
    <row r="82" spans="1:22" s="44" customFormat="1" x14ac:dyDescent="0.2">
      <c r="A82" s="45"/>
      <c r="B82" s="46"/>
      <c r="C82" s="46"/>
      <c r="D82" s="46"/>
      <c r="E82" s="255" t="s">
        <v>87</v>
      </c>
      <c r="F82" s="47" t="str">
        <f t="shared" ref="F82:F99" si="3">F80</f>
        <v>50-7</v>
      </c>
      <c r="G82" s="42" t="s">
        <v>145</v>
      </c>
      <c r="H82" s="42"/>
      <c r="I82" s="81">
        <v>2</v>
      </c>
      <c r="J82" s="213">
        <v>21</v>
      </c>
      <c r="K82" s="126">
        <v>2</v>
      </c>
      <c r="L82" s="127">
        <v>21</v>
      </c>
      <c r="M82" s="48"/>
      <c r="N82" s="143"/>
      <c r="O82" s="144"/>
      <c r="P82" s="42" t="s">
        <v>115</v>
      </c>
      <c r="Q82" s="43" t="s">
        <v>114</v>
      </c>
      <c r="R82" s="285">
        <v>2</v>
      </c>
      <c r="S82" s="43"/>
      <c r="T82" s="43"/>
      <c r="U82" s="43"/>
      <c r="V82" s="43"/>
    </row>
    <row r="83" spans="1:22" s="44" customFormat="1" x14ac:dyDescent="0.2">
      <c r="A83" s="45"/>
      <c r="B83" s="46"/>
      <c r="C83" s="46"/>
      <c r="D83" s="46"/>
      <c r="E83" s="255" t="s">
        <v>88</v>
      </c>
      <c r="F83" s="47" t="str">
        <f t="shared" si="3"/>
        <v>50-7</v>
      </c>
      <c r="G83" s="42" t="s">
        <v>145</v>
      </c>
      <c r="H83" s="42"/>
      <c r="I83" s="81">
        <v>2</v>
      </c>
      <c r="J83" s="213">
        <v>21</v>
      </c>
      <c r="K83" s="126">
        <v>2</v>
      </c>
      <c r="L83" s="127">
        <v>21</v>
      </c>
      <c r="M83" s="48"/>
      <c r="N83" s="143"/>
      <c r="O83" s="144"/>
      <c r="P83" s="42" t="s">
        <v>115</v>
      </c>
      <c r="Q83" s="43" t="s">
        <v>114</v>
      </c>
      <c r="R83" s="285">
        <v>2</v>
      </c>
      <c r="S83" s="43"/>
      <c r="T83" s="43"/>
      <c r="U83" s="43"/>
      <c r="V83" s="43"/>
    </row>
    <row r="84" spans="1:22" s="44" customFormat="1" x14ac:dyDescent="0.2">
      <c r="A84" s="45"/>
      <c r="B84" s="46"/>
      <c r="C84" s="46"/>
      <c r="D84" s="46"/>
      <c r="E84" s="255" t="s">
        <v>89</v>
      </c>
      <c r="F84" s="47" t="str">
        <f t="shared" si="3"/>
        <v>50-7</v>
      </c>
      <c r="G84" s="42" t="s">
        <v>145</v>
      </c>
      <c r="H84" s="42"/>
      <c r="I84" s="81">
        <v>2</v>
      </c>
      <c r="J84" s="213">
        <v>21</v>
      </c>
      <c r="K84" s="126">
        <v>2</v>
      </c>
      <c r="L84" s="127">
        <v>21</v>
      </c>
      <c r="M84" s="48"/>
      <c r="N84" s="143"/>
      <c r="O84" s="144"/>
      <c r="P84" s="42" t="s">
        <v>115</v>
      </c>
      <c r="Q84" s="43" t="s">
        <v>114</v>
      </c>
      <c r="R84" s="285">
        <v>2</v>
      </c>
      <c r="S84" s="43"/>
      <c r="T84" s="43"/>
      <c r="U84" s="43"/>
      <c r="V84" s="43"/>
    </row>
    <row r="85" spans="1:22" s="44" customFormat="1" ht="32.25" customHeight="1" x14ac:dyDescent="0.2">
      <c r="A85" s="45"/>
      <c r="B85" s="142" t="s">
        <v>144</v>
      </c>
      <c r="C85" s="46"/>
      <c r="D85" s="46"/>
      <c r="E85" s="269" t="str">
        <f>E70</f>
        <v xml:space="preserve">BS Soziale Leistungen für Menschen mit Behinderung 
</v>
      </c>
      <c r="F85" s="47" t="str">
        <f t="shared" si="3"/>
        <v>50-7</v>
      </c>
      <c r="G85" s="42" t="str">
        <f>G70</f>
        <v xml:space="preserve">Sachgebeitsleitung </v>
      </c>
      <c r="H85" s="42"/>
      <c r="I85" s="81">
        <v>0</v>
      </c>
      <c r="J85" s="213">
        <v>0</v>
      </c>
      <c r="K85" s="126">
        <v>1</v>
      </c>
      <c r="L85" s="127">
        <v>14</v>
      </c>
      <c r="M85" s="48"/>
      <c r="N85" s="143"/>
      <c r="O85" s="144"/>
      <c r="P85" s="42"/>
      <c r="Q85" s="43"/>
      <c r="R85" s="285">
        <v>2</v>
      </c>
      <c r="S85" s="43"/>
      <c r="T85" s="43"/>
      <c r="U85" s="43"/>
      <c r="V85" s="43"/>
    </row>
    <row r="86" spans="1:22" s="44" customFormat="1" x14ac:dyDescent="0.2">
      <c r="A86" s="45"/>
      <c r="B86" s="46"/>
      <c r="C86" s="46"/>
      <c r="D86" s="46"/>
      <c r="E86" s="255" t="s">
        <v>90</v>
      </c>
      <c r="F86" s="47" t="str">
        <f>F83</f>
        <v>50-7</v>
      </c>
      <c r="G86" s="42" t="s">
        <v>145</v>
      </c>
      <c r="H86" s="42"/>
      <c r="I86" s="81">
        <v>2</v>
      </c>
      <c r="J86" s="213">
        <v>21</v>
      </c>
      <c r="K86" s="126">
        <v>2</v>
      </c>
      <c r="L86" s="127">
        <v>21</v>
      </c>
      <c r="M86" s="48"/>
      <c r="N86" s="143"/>
      <c r="O86" s="144"/>
      <c r="P86" s="42" t="s">
        <v>115</v>
      </c>
      <c r="Q86" s="43" t="s">
        <v>114</v>
      </c>
      <c r="R86" s="285">
        <v>2</v>
      </c>
      <c r="S86" s="43"/>
      <c r="T86" s="43"/>
      <c r="U86" s="43"/>
      <c r="V86" s="43"/>
    </row>
    <row r="87" spans="1:22" s="44" customFormat="1" x14ac:dyDescent="0.2">
      <c r="A87" s="45"/>
      <c r="B87" s="46"/>
      <c r="C87" s="46"/>
      <c r="D87" s="46"/>
      <c r="E87" s="255" t="s">
        <v>91</v>
      </c>
      <c r="F87" s="47" t="str">
        <f>F84</f>
        <v>50-7</v>
      </c>
      <c r="G87" s="42" t="s">
        <v>145</v>
      </c>
      <c r="H87" s="42"/>
      <c r="I87" s="81">
        <v>2</v>
      </c>
      <c r="J87" s="213">
        <v>21</v>
      </c>
      <c r="K87" s="126">
        <v>2</v>
      </c>
      <c r="L87" s="127">
        <v>21</v>
      </c>
      <c r="M87" s="48"/>
      <c r="N87" s="143"/>
      <c r="O87" s="144"/>
      <c r="P87" s="42" t="s">
        <v>115</v>
      </c>
      <c r="Q87" s="43" t="s">
        <v>114</v>
      </c>
      <c r="R87" s="285">
        <v>2</v>
      </c>
      <c r="S87" s="43"/>
      <c r="T87" s="43"/>
      <c r="U87" s="43"/>
      <c r="V87" s="43"/>
    </row>
    <row r="88" spans="1:22" s="44" customFormat="1" x14ac:dyDescent="0.2">
      <c r="A88" s="45"/>
      <c r="B88" s="46"/>
      <c r="C88" s="46"/>
      <c r="D88" s="46"/>
      <c r="E88" s="255" t="s">
        <v>92</v>
      </c>
      <c r="F88" s="47" t="str">
        <f t="shared" si="3"/>
        <v>50-7</v>
      </c>
      <c r="G88" s="42" t="s">
        <v>145</v>
      </c>
      <c r="H88" s="42"/>
      <c r="I88" s="81">
        <v>2</v>
      </c>
      <c r="J88" s="213">
        <v>21</v>
      </c>
      <c r="K88" s="126">
        <v>2</v>
      </c>
      <c r="L88" s="127">
        <v>21</v>
      </c>
      <c r="M88" s="48"/>
      <c r="N88" s="143"/>
      <c r="O88" s="144"/>
      <c r="P88" s="42" t="s">
        <v>115</v>
      </c>
      <c r="Q88" s="43" t="s">
        <v>114</v>
      </c>
      <c r="R88" s="285">
        <v>2</v>
      </c>
      <c r="S88" s="43"/>
      <c r="T88" s="43"/>
      <c r="U88" s="43"/>
      <c r="V88" s="43"/>
    </row>
    <row r="89" spans="1:22" s="44" customFormat="1" x14ac:dyDescent="0.2">
      <c r="A89" s="45"/>
      <c r="B89" s="46"/>
      <c r="C89" s="46"/>
      <c r="D89" s="46"/>
      <c r="E89" s="255" t="s">
        <v>93</v>
      </c>
      <c r="F89" s="47" t="str">
        <f t="shared" si="3"/>
        <v>50-7</v>
      </c>
      <c r="G89" s="42" t="s">
        <v>145</v>
      </c>
      <c r="H89" s="42"/>
      <c r="I89" s="81">
        <v>2</v>
      </c>
      <c r="J89" s="213">
        <v>21</v>
      </c>
      <c r="K89" s="126">
        <v>2</v>
      </c>
      <c r="L89" s="127">
        <v>21</v>
      </c>
      <c r="M89" s="48"/>
      <c r="N89" s="143"/>
      <c r="O89" s="144"/>
      <c r="P89" s="42" t="s">
        <v>115</v>
      </c>
      <c r="Q89" s="43" t="s">
        <v>114</v>
      </c>
      <c r="R89" s="285">
        <v>2</v>
      </c>
      <c r="S89" s="43"/>
      <c r="T89" s="43"/>
      <c r="U89" s="43"/>
      <c r="V89" s="43"/>
    </row>
    <row r="90" spans="1:22" s="44" customFormat="1" x14ac:dyDescent="0.2">
      <c r="A90" s="45"/>
      <c r="B90" s="46"/>
      <c r="C90" s="46"/>
      <c r="D90" s="46"/>
      <c r="E90" s="255" t="s">
        <v>94</v>
      </c>
      <c r="F90" s="47" t="str">
        <f t="shared" si="3"/>
        <v>50-7</v>
      </c>
      <c r="G90" s="42" t="s">
        <v>145</v>
      </c>
      <c r="H90" s="42"/>
      <c r="I90" s="81">
        <v>2</v>
      </c>
      <c r="J90" s="213">
        <v>21</v>
      </c>
      <c r="K90" s="126">
        <v>2</v>
      </c>
      <c r="L90" s="127">
        <v>21</v>
      </c>
      <c r="M90" s="48"/>
      <c r="N90" s="143"/>
      <c r="O90" s="144"/>
      <c r="P90" s="42" t="s">
        <v>115</v>
      </c>
      <c r="Q90" s="43" t="s">
        <v>114</v>
      </c>
      <c r="R90" s="285">
        <v>2</v>
      </c>
      <c r="S90" s="43"/>
      <c r="T90" s="43"/>
      <c r="U90" s="43"/>
      <c r="V90" s="43"/>
    </row>
    <row r="91" spans="1:22" s="44" customFormat="1" x14ac:dyDescent="0.2">
      <c r="A91" s="45"/>
      <c r="B91" s="46"/>
      <c r="C91" s="46"/>
      <c r="D91" s="46"/>
      <c r="E91" s="255" t="s">
        <v>95</v>
      </c>
      <c r="F91" s="47" t="str">
        <f t="shared" si="3"/>
        <v>50-7</v>
      </c>
      <c r="G91" s="42" t="s">
        <v>145</v>
      </c>
      <c r="H91" s="42"/>
      <c r="I91" s="81">
        <v>2</v>
      </c>
      <c r="J91" s="213">
        <v>21</v>
      </c>
      <c r="K91" s="126">
        <v>2</v>
      </c>
      <c r="L91" s="127">
        <v>21</v>
      </c>
      <c r="M91" s="48"/>
      <c r="N91" s="143"/>
      <c r="O91" s="144"/>
      <c r="P91" s="42" t="s">
        <v>115</v>
      </c>
      <c r="Q91" s="43" t="s">
        <v>114</v>
      </c>
      <c r="R91" s="285">
        <v>2</v>
      </c>
      <c r="S91" s="43"/>
      <c r="T91" s="43"/>
      <c r="U91" s="43"/>
      <c r="V91" s="43"/>
    </row>
    <row r="92" spans="1:22" s="44" customFormat="1" x14ac:dyDescent="0.2">
      <c r="A92" s="45"/>
      <c r="B92" s="46"/>
      <c r="C92" s="46"/>
      <c r="D92" s="46"/>
      <c r="E92" s="255" t="s">
        <v>96</v>
      </c>
      <c r="F92" s="47" t="str">
        <f t="shared" si="3"/>
        <v>50-7</v>
      </c>
      <c r="G92" s="42" t="s">
        <v>145</v>
      </c>
      <c r="H92" s="42"/>
      <c r="I92" s="81">
        <v>2</v>
      </c>
      <c r="J92" s="213">
        <v>21</v>
      </c>
      <c r="K92" s="126">
        <v>2</v>
      </c>
      <c r="L92" s="127">
        <v>21</v>
      </c>
      <c r="M92" s="48"/>
      <c r="N92" s="143"/>
      <c r="O92" s="144"/>
      <c r="P92" s="42" t="s">
        <v>115</v>
      </c>
      <c r="Q92" s="43" t="s">
        <v>114</v>
      </c>
      <c r="R92" s="285">
        <v>2</v>
      </c>
      <c r="S92" s="43"/>
      <c r="T92" s="43"/>
      <c r="U92" s="43"/>
      <c r="V92" s="43"/>
    </row>
    <row r="93" spans="1:22" s="44" customFormat="1" x14ac:dyDescent="0.2">
      <c r="A93" s="45"/>
      <c r="B93" s="46"/>
      <c r="C93" s="46"/>
      <c r="D93" s="46"/>
      <c r="E93" s="255" t="s">
        <v>97</v>
      </c>
      <c r="F93" s="47" t="str">
        <f t="shared" si="3"/>
        <v>50-7</v>
      </c>
      <c r="G93" s="42" t="s">
        <v>145</v>
      </c>
      <c r="H93" s="42"/>
      <c r="I93" s="81">
        <v>2</v>
      </c>
      <c r="J93" s="213">
        <v>21</v>
      </c>
      <c r="K93" s="126">
        <v>2</v>
      </c>
      <c r="L93" s="127">
        <v>21</v>
      </c>
      <c r="M93" s="48"/>
      <c r="N93" s="143"/>
      <c r="O93" s="144"/>
      <c r="P93" s="42" t="s">
        <v>115</v>
      </c>
      <c r="Q93" s="43" t="s">
        <v>114</v>
      </c>
      <c r="R93" s="285">
        <v>2</v>
      </c>
      <c r="S93" s="43"/>
      <c r="T93" s="43"/>
      <c r="U93" s="43"/>
      <c r="V93" s="43"/>
    </row>
    <row r="94" spans="1:22" s="44" customFormat="1" x14ac:dyDescent="0.2">
      <c r="A94" s="45"/>
      <c r="B94" s="46"/>
      <c r="C94" s="46"/>
      <c r="D94" s="46"/>
      <c r="E94" s="255" t="s">
        <v>98</v>
      </c>
      <c r="F94" s="47" t="str">
        <f t="shared" si="3"/>
        <v>50-7</v>
      </c>
      <c r="G94" s="42" t="s">
        <v>145</v>
      </c>
      <c r="H94" s="42"/>
      <c r="I94" s="81">
        <v>2</v>
      </c>
      <c r="J94" s="213">
        <v>21</v>
      </c>
      <c r="K94" s="126">
        <v>2</v>
      </c>
      <c r="L94" s="127">
        <v>21</v>
      </c>
      <c r="M94" s="48"/>
      <c r="N94" s="143"/>
      <c r="O94" s="144"/>
      <c r="P94" s="42" t="s">
        <v>115</v>
      </c>
      <c r="Q94" s="43" t="s">
        <v>114</v>
      </c>
      <c r="R94" s="285">
        <v>2</v>
      </c>
      <c r="S94" s="43"/>
      <c r="T94" s="43"/>
      <c r="U94" s="43"/>
      <c r="V94" s="43"/>
    </row>
    <row r="95" spans="1:22" s="44" customFormat="1" x14ac:dyDescent="0.2">
      <c r="A95" s="45"/>
      <c r="B95" s="46"/>
      <c r="C95" s="46"/>
      <c r="D95" s="46"/>
      <c r="E95" s="255" t="s">
        <v>99</v>
      </c>
      <c r="F95" s="47" t="str">
        <f t="shared" si="3"/>
        <v>50-7</v>
      </c>
      <c r="G95" s="42" t="s">
        <v>145</v>
      </c>
      <c r="H95" s="42"/>
      <c r="I95" s="81">
        <v>2</v>
      </c>
      <c r="J95" s="213">
        <v>21</v>
      </c>
      <c r="K95" s="126">
        <v>2</v>
      </c>
      <c r="L95" s="127">
        <v>21</v>
      </c>
      <c r="M95" s="48"/>
      <c r="N95" s="143"/>
      <c r="O95" s="144"/>
      <c r="P95" s="42" t="s">
        <v>115</v>
      </c>
      <c r="Q95" s="43" t="s">
        <v>114</v>
      </c>
      <c r="R95" s="285">
        <v>2</v>
      </c>
      <c r="S95" s="43"/>
      <c r="T95" s="43"/>
      <c r="U95" s="43"/>
      <c r="V95" s="43"/>
    </row>
    <row r="96" spans="1:22" s="44" customFormat="1" x14ac:dyDescent="0.2">
      <c r="A96" s="45"/>
      <c r="B96" s="46"/>
      <c r="C96" s="46"/>
      <c r="D96" s="46"/>
      <c r="E96" s="255" t="s">
        <v>100</v>
      </c>
      <c r="F96" s="47" t="str">
        <f t="shared" si="3"/>
        <v>50-7</v>
      </c>
      <c r="G96" s="42" t="s">
        <v>145</v>
      </c>
      <c r="H96" s="42"/>
      <c r="I96" s="81">
        <v>2</v>
      </c>
      <c r="J96" s="213">
        <v>21</v>
      </c>
      <c r="K96" s="126">
        <v>2</v>
      </c>
      <c r="L96" s="127">
        <v>21</v>
      </c>
      <c r="M96" s="48"/>
      <c r="N96" s="143"/>
      <c r="O96" s="144"/>
      <c r="P96" s="42" t="s">
        <v>115</v>
      </c>
      <c r="Q96" s="43" t="s">
        <v>114</v>
      </c>
      <c r="R96" s="285">
        <v>2</v>
      </c>
      <c r="S96" s="43"/>
      <c r="T96" s="43"/>
      <c r="U96" s="43"/>
      <c r="V96" s="43"/>
    </row>
    <row r="97" spans="1:26" s="44" customFormat="1" x14ac:dyDescent="0.2">
      <c r="A97" s="45"/>
      <c r="B97" s="46"/>
      <c r="C97" s="46"/>
      <c r="D97" s="46"/>
      <c r="E97" s="255" t="s">
        <v>101</v>
      </c>
      <c r="F97" s="47" t="str">
        <f t="shared" si="3"/>
        <v>50-7</v>
      </c>
      <c r="G97" s="42" t="s">
        <v>145</v>
      </c>
      <c r="H97" s="42"/>
      <c r="I97" s="81">
        <v>2</v>
      </c>
      <c r="J97" s="213">
        <v>21</v>
      </c>
      <c r="K97" s="126">
        <v>2</v>
      </c>
      <c r="L97" s="127">
        <v>21</v>
      </c>
      <c r="M97" s="48"/>
      <c r="N97" s="143"/>
      <c r="O97" s="144"/>
      <c r="P97" s="42" t="s">
        <v>115</v>
      </c>
      <c r="Q97" s="43" t="s">
        <v>114</v>
      </c>
      <c r="R97" s="285">
        <v>2</v>
      </c>
      <c r="S97" s="43"/>
      <c r="T97" s="43"/>
      <c r="U97" s="43"/>
      <c r="V97" s="43"/>
    </row>
    <row r="98" spans="1:26" s="44" customFormat="1" x14ac:dyDescent="0.2">
      <c r="A98" s="45"/>
      <c r="B98" s="46"/>
      <c r="C98" s="46"/>
      <c r="D98" s="46"/>
      <c r="E98" s="255" t="s">
        <v>102</v>
      </c>
      <c r="F98" s="47" t="str">
        <f t="shared" si="3"/>
        <v>50-7</v>
      </c>
      <c r="G98" s="42" t="s">
        <v>145</v>
      </c>
      <c r="H98" s="42"/>
      <c r="I98" s="81">
        <v>2</v>
      </c>
      <c r="J98" s="213">
        <v>21</v>
      </c>
      <c r="K98" s="126">
        <v>2</v>
      </c>
      <c r="L98" s="127">
        <v>21</v>
      </c>
      <c r="M98" s="48"/>
      <c r="N98" s="143"/>
      <c r="O98" s="144"/>
      <c r="P98" s="42" t="s">
        <v>115</v>
      </c>
      <c r="Q98" s="43" t="s">
        <v>114</v>
      </c>
      <c r="R98" s="285">
        <v>2</v>
      </c>
      <c r="S98" s="43"/>
      <c r="T98" s="43"/>
      <c r="U98" s="43"/>
      <c r="V98" s="43"/>
    </row>
    <row r="99" spans="1:26" s="44" customFormat="1" x14ac:dyDescent="0.2">
      <c r="A99" s="45"/>
      <c r="B99" s="46"/>
      <c r="C99" s="46"/>
      <c r="D99" s="46"/>
      <c r="E99" s="255" t="s">
        <v>103</v>
      </c>
      <c r="F99" s="47" t="str">
        <f t="shared" si="3"/>
        <v>50-7</v>
      </c>
      <c r="G99" s="42" t="s">
        <v>145</v>
      </c>
      <c r="H99" s="42"/>
      <c r="I99" s="81">
        <v>2</v>
      </c>
      <c r="J99" s="213">
        <v>21</v>
      </c>
      <c r="K99" s="126">
        <v>2</v>
      </c>
      <c r="L99" s="127">
        <v>21</v>
      </c>
      <c r="M99" s="48"/>
      <c r="N99" s="143"/>
      <c r="O99" s="144"/>
      <c r="P99" s="42" t="s">
        <v>115</v>
      </c>
      <c r="Q99" s="43" t="s">
        <v>114</v>
      </c>
      <c r="R99" s="285">
        <v>2</v>
      </c>
      <c r="S99" s="43"/>
      <c r="T99" s="43"/>
      <c r="U99" s="43"/>
      <c r="V99" s="43"/>
    </row>
    <row r="100" spans="1:26" s="44" customFormat="1" ht="15.75" thickBot="1" x14ac:dyDescent="0.25">
      <c r="A100" s="45"/>
      <c r="B100" s="46"/>
      <c r="C100" s="100"/>
      <c r="D100" s="46"/>
      <c r="E100" s="145"/>
      <c r="F100" s="47"/>
      <c r="G100" s="55"/>
      <c r="H100" s="42"/>
      <c r="I100" s="81"/>
      <c r="J100" s="213"/>
      <c r="K100" s="126"/>
      <c r="L100" s="127"/>
      <c r="M100" s="101"/>
      <c r="N100" s="143"/>
      <c r="O100" s="144"/>
      <c r="P100" s="42"/>
      <c r="Q100" s="43"/>
      <c r="R100" s="285"/>
      <c r="S100" s="43"/>
      <c r="T100" s="43"/>
      <c r="U100" s="43"/>
      <c r="V100" s="43"/>
    </row>
    <row r="101" spans="1:26" s="5" customFormat="1" x14ac:dyDescent="0.25">
      <c r="A101" s="147"/>
      <c r="B101" s="148"/>
      <c r="C101" s="148"/>
      <c r="D101" s="148"/>
      <c r="E101" s="149" t="s">
        <v>22</v>
      </c>
      <c r="F101" s="149"/>
      <c r="G101" s="149"/>
      <c r="H101" s="150"/>
      <c r="I101" s="185">
        <f>SUM(I13:I99)</f>
        <v>95</v>
      </c>
      <c r="J101" s="186"/>
      <c r="K101" s="187">
        <f>SUM(K13:K99)</f>
        <v>106</v>
      </c>
      <c r="L101" s="188"/>
      <c r="M101" s="151"/>
      <c r="N101" s="151">
        <f>SUM(N17:N100)</f>
        <v>0</v>
      </c>
      <c r="O101" s="151"/>
      <c r="P101" s="152"/>
      <c r="Q101" s="153"/>
      <c r="R101" s="286"/>
      <c r="S101" s="153"/>
      <c r="T101" s="153"/>
      <c r="U101" s="153"/>
      <c r="V101" s="153"/>
      <c r="W101" s="102"/>
      <c r="X101" s="102"/>
      <c r="Y101" s="102"/>
      <c r="Z101" s="98"/>
    </row>
    <row r="102" spans="1:26" s="5" customFormat="1" ht="15.75" thickBot="1" x14ac:dyDescent="0.3">
      <c r="A102" s="154"/>
      <c r="B102" s="155"/>
      <c r="C102" s="155"/>
      <c r="D102" s="155"/>
      <c r="E102" s="156" t="s">
        <v>23</v>
      </c>
      <c r="F102" s="156"/>
      <c r="G102" s="156"/>
      <c r="H102" s="146"/>
      <c r="I102" s="189"/>
      <c r="J102" s="190">
        <f>SUM(J13:J99)</f>
        <v>1204</v>
      </c>
      <c r="K102" s="191"/>
      <c r="L102" s="205">
        <f>SUM(L13:L99)</f>
        <v>1351</v>
      </c>
      <c r="M102" s="157"/>
      <c r="N102" s="158"/>
      <c r="O102" s="159">
        <f>SUM(O17:O101)</f>
        <v>0</v>
      </c>
      <c r="P102" s="160"/>
      <c r="Q102" s="161"/>
      <c r="R102" s="287"/>
      <c r="S102" s="161"/>
      <c r="T102" s="161"/>
      <c r="U102" s="161"/>
      <c r="V102" s="161"/>
      <c r="W102" s="102"/>
      <c r="X102" s="102"/>
      <c r="Y102" s="102"/>
      <c r="Z102" s="98"/>
    </row>
    <row r="103" spans="1:26" s="163" customFormat="1" x14ac:dyDescent="0.25">
      <c r="A103" s="99"/>
      <c r="B103" s="100"/>
      <c r="C103" s="100"/>
      <c r="D103" s="100"/>
      <c r="E103" s="145"/>
      <c r="F103" s="145"/>
      <c r="G103" s="55"/>
      <c r="H103" s="55"/>
      <c r="I103" s="192"/>
      <c r="J103" s="214"/>
      <c r="K103" s="193"/>
      <c r="L103" s="202"/>
      <c r="M103" s="203"/>
      <c r="N103" s="203"/>
      <c r="O103" s="204"/>
      <c r="P103" s="162"/>
      <c r="Q103" s="103"/>
      <c r="R103" s="288"/>
      <c r="S103" s="103"/>
      <c r="T103" s="103"/>
      <c r="U103" s="103"/>
      <c r="V103" s="103"/>
    </row>
    <row r="104" spans="1:26" s="44" customFormat="1" x14ac:dyDescent="0.2">
      <c r="A104" s="165"/>
      <c r="B104" s="60"/>
      <c r="C104" s="60"/>
      <c r="D104" s="60"/>
      <c r="E104" s="253" t="s">
        <v>104</v>
      </c>
      <c r="F104" s="61"/>
      <c r="G104" s="62"/>
      <c r="H104" s="62"/>
      <c r="I104" s="91"/>
      <c r="J104" s="215"/>
      <c r="K104" s="124"/>
      <c r="L104" s="125"/>
      <c r="M104" s="63"/>
      <c r="N104" s="166"/>
      <c r="O104" s="167"/>
      <c r="P104" s="51"/>
      <c r="Q104" s="59"/>
      <c r="R104" s="285">
        <v>2</v>
      </c>
      <c r="S104" s="59"/>
      <c r="T104" s="59"/>
      <c r="U104" s="59"/>
      <c r="V104" s="59"/>
    </row>
    <row r="105" spans="1:26" s="49" customFormat="1" x14ac:dyDescent="0.2">
      <c r="A105" s="100"/>
      <c r="B105" s="46"/>
      <c r="C105" s="46"/>
      <c r="D105" s="46"/>
      <c r="E105" s="47" t="s">
        <v>105</v>
      </c>
      <c r="F105" s="47"/>
      <c r="G105" s="42"/>
      <c r="H105" s="50"/>
      <c r="I105" s="81">
        <v>20</v>
      </c>
      <c r="J105" s="213"/>
      <c r="K105" s="126"/>
      <c r="L105" s="127">
        <v>70</v>
      </c>
      <c r="M105" s="48"/>
      <c r="N105" s="168"/>
      <c r="O105" s="169"/>
      <c r="P105" s="42" t="s">
        <v>118</v>
      </c>
      <c r="Q105" s="43"/>
      <c r="R105" s="285">
        <v>2</v>
      </c>
      <c r="S105" s="43"/>
      <c r="T105" s="43"/>
      <c r="U105" s="43"/>
      <c r="V105" s="43"/>
    </row>
    <row r="106" spans="1:26" s="49" customFormat="1" x14ac:dyDescent="0.2">
      <c r="A106" s="100"/>
      <c r="B106" s="46"/>
      <c r="C106" s="46"/>
      <c r="D106" s="46"/>
      <c r="E106" s="47" t="s">
        <v>106</v>
      </c>
      <c r="F106" s="47"/>
      <c r="G106" s="42"/>
      <c r="H106" s="50"/>
      <c r="I106" s="81">
        <v>10</v>
      </c>
      <c r="J106" s="216"/>
      <c r="K106" s="128"/>
      <c r="L106" s="129">
        <v>30</v>
      </c>
      <c r="M106" s="48"/>
      <c r="N106" s="170"/>
      <c r="O106" s="167"/>
      <c r="P106" s="42" t="s">
        <v>118</v>
      </c>
      <c r="Q106" s="43"/>
      <c r="R106" s="285">
        <v>2</v>
      </c>
      <c r="S106" s="43"/>
      <c r="T106" s="43"/>
      <c r="U106" s="43"/>
      <c r="V106" s="43"/>
    </row>
    <row r="107" spans="1:26" s="49" customFormat="1" x14ac:dyDescent="0.2">
      <c r="A107" s="99"/>
      <c r="B107" s="46"/>
      <c r="C107" s="46"/>
      <c r="D107" s="46"/>
      <c r="E107" s="47" t="s">
        <v>107</v>
      </c>
      <c r="F107" s="47"/>
      <c r="G107" s="42"/>
      <c r="H107" s="51"/>
      <c r="I107" s="81">
        <v>10</v>
      </c>
      <c r="J107" s="216"/>
      <c r="K107" s="128"/>
      <c r="L107" s="129">
        <v>30</v>
      </c>
      <c r="M107" s="48"/>
      <c r="N107" s="170"/>
      <c r="O107" s="167"/>
      <c r="P107" s="42" t="s">
        <v>118</v>
      </c>
      <c r="Q107" s="56"/>
      <c r="R107" s="285">
        <v>2</v>
      </c>
      <c r="S107" s="56"/>
      <c r="T107" s="56"/>
      <c r="U107" s="56"/>
      <c r="V107" s="56"/>
    </row>
    <row r="108" spans="1:26" s="49" customFormat="1" x14ac:dyDescent="0.2">
      <c r="A108" s="99"/>
      <c r="B108" s="46"/>
      <c r="C108" s="46"/>
      <c r="D108" s="46"/>
      <c r="E108" s="47" t="s">
        <v>109</v>
      </c>
      <c r="F108" s="47"/>
      <c r="G108" s="42"/>
      <c r="H108" s="51"/>
      <c r="I108" s="81">
        <v>10</v>
      </c>
      <c r="J108" s="216"/>
      <c r="K108" s="128"/>
      <c r="L108" s="129">
        <v>30</v>
      </c>
      <c r="M108" s="48"/>
      <c r="N108" s="170"/>
      <c r="O108" s="167"/>
      <c r="P108" s="42" t="s">
        <v>118</v>
      </c>
      <c r="Q108" s="56"/>
      <c r="R108" s="285">
        <v>2</v>
      </c>
      <c r="S108" s="56"/>
      <c r="T108" s="56"/>
      <c r="U108" s="56"/>
      <c r="V108" s="56"/>
    </row>
    <row r="109" spans="1:26" s="44" customFormat="1" ht="15.75" thickBot="1" x14ac:dyDescent="0.25">
      <c r="A109" s="164"/>
      <c r="B109" s="52"/>
      <c r="C109" s="52"/>
      <c r="D109" s="52"/>
      <c r="E109" s="53"/>
      <c r="F109" s="53"/>
      <c r="G109" s="58"/>
      <c r="H109" s="58"/>
      <c r="I109" s="92"/>
      <c r="J109" s="216"/>
      <c r="K109" s="130"/>
      <c r="L109" s="131"/>
      <c r="M109" s="57"/>
      <c r="N109" s="166"/>
      <c r="O109" s="167"/>
      <c r="P109" s="51"/>
      <c r="Q109" s="59"/>
      <c r="R109" s="289"/>
      <c r="S109" s="59"/>
      <c r="T109" s="59"/>
      <c r="U109" s="59"/>
      <c r="V109" s="59"/>
    </row>
    <row r="110" spans="1:26" s="5" customFormat="1" x14ac:dyDescent="0.25">
      <c r="A110" s="171"/>
      <c r="B110" s="172"/>
      <c r="C110" s="172"/>
      <c r="D110" s="172"/>
      <c r="E110" s="173" t="s">
        <v>108</v>
      </c>
      <c r="F110" s="173"/>
      <c r="G110" s="173"/>
      <c r="H110" s="174"/>
      <c r="I110" s="194">
        <f>SUM(I104:I108)</f>
        <v>50</v>
      </c>
      <c r="J110" s="195"/>
      <c r="K110" s="196">
        <f>SUM(K105:K108)</f>
        <v>0</v>
      </c>
      <c r="L110" s="197"/>
      <c r="M110" s="175"/>
      <c r="N110" s="175">
        <v>0</v>
      </c>
      <c r="O110" s="175"/>
      <c r="P110" s="152"/>
      <c r="Q110" s="153"/>
      <c r="R110" s="286"/>
      <c r="S110" s="153"/>
      <c r="T110" s="153"/>
      <c r="U110" s="153"/>
      <c r="V110" s="153"/>
      <c r="W110" s="102"/>
      <c r="X110" s="102"/>
      <c r="Y110" s="102"/>
      <c r="Z110" s="98"/>
    </row>
    <row r="111" spans="1:26" s="5" customFormat="1" ht="15.75" thickBot="1" x14ac:dyDescent="0.3">
      <c r="A111" s="176"/>
      <c r="B111" s="177"/>
      <c r="C111" s="177"/>
      <c r="D111" s="177"/>
      <c r="E111" s="178" t="s">
        <v>23</v>
      </c>
      <c r="F111" s="178"/>
      <c r="G111" s="178"/>
      <c r="H111" s="179"/>
      <c r="I111" s="198"/>
      <c r="J111" s="199">
        <f>SUM(J105:J108)</f>
        <v>0</v>
      </c>
      <c r="K111" s="200"/>
      <c r="L111" s="272">
        <f>SUM(L105:L108)</f>
        <v>160</v>
      </c>
      <c r="M111" s="180"/>
      <c r="N111" s="181"/>
      <c r="O111" s="182">
        <f>SUM(O105:O108)</f>
        <v>0</v>
      </c>
      <c r="P111" s="160"/>
      <c r="Q111" s="161"/>
      <c r="R111" s="287"/>
      <c r="S111" s="161"/>
      <c r="T111" s="161"/>
      <c r="U111" s="161"/>
      <c r="V111" s="161"/>
      <c r="W111" s="102"/>
      <c r="X111" s="102"/>
      <c r="Y111" s="102"/>
      <c r="Z111" s="98"/>
    </row>
    <row r="112" spans="1:26" outlineLevel="1" x14ac:dyDescent="0.2">
      <c r="A112" s="229"/>
      <c r="B112" s="230"/>
      <c r="C112" s="230"/>
      <c r="D112" s="230"/>
      <c r="E112" s="231"/>
      <c r="F112" s="231"/>
      <c r="G112" s="232"/>
      <c r="H112" s="232"/>
      <c r="I112" s="233"/>
      <c r="J112" s="234"/>
      <c r="K112" s="134"/>
      <c r="L112" s="235"/>
      <c r="M112" s="236"/>
      <c r="N112" s="237"/>
      <c r="O112" s="238"/>
      <c r="P112" s="239"/>
      <c r="Q112" s="240"/>
      <c r="R112" s="290"/>
      <c r="S112" s="240"/>
      <c r="T112" s="240"/>
      <c r="U112" s="240"/>
      <c r="V112" s="240"/>
    </row>
    <row r="113" spans="1:24" s="241" customFormat="1" x14ac:dyDescent="0.2">
      <c r="A113" s="242"/>
      <c r="B113" s="243"/>
      <c r="C113" s="243"/>
      <c r="D113" s="243"/>
      <c r="E113" s="256" t="s">
        <v>119</v>
      </c>
      <c r="F113" s="244"/>
      <c r="G113" s="245"/>
      <c r="H113" s="245"/>
      <c r="I113" s="246"/>
      <c r="J113" s="247"/>
      <c r="K113" s="248"/>
      <c r="L113" s="249"/>
      <c r="M113" s="250"/>
      <c r="N113" s="251"/>
      <c r="O113" s="252"/>
      <c r="P113" s="58"/>
      <c r="Q113" s="54"/>
      <c r="R113" s="291"/>
      <c r="S113" s="54"/>
      <c r="T113" s="54"/>
      <c r="U113" s="54"/>
      <c r="V113" s="54"/>
    </row>
    <row r="114" spans="1:24" s="241" customFormat="1" ht="28.5" x14ac:dyDescent="0.2">
      <c r="A114" s="254"/>
      <c r="B114" s="46"/>
      <c r="C114" s="46"/>
      <c r="D114" s="46"/>
      <c r="E114" s="43" t="s">
        <v>120</v>
      </c>
      <c r="F114" s="43"/>
      <c r="G114" s="42"/>
      <c r="H114" s="42"/>
      <c r="I114" s="192"/>
      <c r="J114" s="213"/>
      <c r="K114" s="193"/>
      <c r="L114" s="127">
        <v>12</v>
      </c>
      <c r="M114" s="57"/>
      <c r="N114" s="251"/>
      <c r="O114" s="252"/>
      <c r="P114" s="58" t="s">
        <v>122</v>
      </c>
      <c r="Q114" s="54" t="s">
        <v>123</v>
      </c>
      <c r="R114" s="285">
        <v>2</v>
      </c>
      <c r="S114" s="54"/>
      <c r="T114" s="54"/>
      <c r="U114" s="54"/>
      <c r="V114" s="54"/>
    </row>
    <row r="115" spans="1:24" s="241" customFormat="1" ht="28.5" x14ac:dyDescent="0.2">
      <c r="A115" s="254"/>
      <c r="B115" s="46"/>
      <c r="C115" s="46"/>
      <c r="D115" s="46"/>
      <c r="E115" s="43" t="s">
        <v>121</v>
      </c>
      <c r="F115" s="43"/>
      <c r="G115" s="42"/>
      <c r="H115" s="42"/>
      <c r="I115" s="192"/>
      <c r="J115" s="213"/>
      <c r="K115" s="193"/>
      <c r="L115" s="127">
        <v>12</v>
      </c>
      <c r="M115" s="57"/>
      <c r="N115" s="251"/>
      <c r="O115" s="252"/>
      <c r="P115" s="58" t="s">
        <v>122</v>
      </c>
      <c r="Q115" s="54" t="s">
        <v>123</v>
      </c>
      <c r="R115" s="285">
        <v>2</v>
      </c>
      <c r="S115" s="54"/>
      <c r="T115" s="54"/>
      <c r="U115" s="54"/>
      <c r="V115" s="54"/>
    </row>
    <row r="116" spans="1:24" s="241" customFormat="1" x14ac:dyDescent="0.2">
      <c r="A116" s="254"/>
      <c r="B116" s="46"/>
      <c r="C116" s="46"/>
      <c r="D116" s="46"/>
      <c r="E116" s="43" t="s">
        <v>131</v>
      </c>
      <c r="F116" s="43"/>
      <c r="G116" s="42"/>
      <c r="H116" s="42"/>
      <c r="I116" s="192"/>
      <c r="J116" s="213"/>
      <c r="K116" s="193"/>
      <c r="L116" s="257">
        <v>4</v>
      </c>
      <c r="M116" s="57"/>
      <c r="N116" s="251"/>
      <c r="O116" s="252"/>
      <c r="P116" s="58" t="s">
        <v>124</v>
      </c>
      <c r="Q116" s="54"/>
      <c r="R116" s="285">
        <v>2</v>
      </c>
      <c r="S116" s="54"/>
      <c r="T116" s="54"/>
      <c r="U116" s="54"/>
      <c r="V116" s="54"/>
    </row>
    <row r="117" spans="1:24" s="241" customFormat="1" x14ac:dyDescent="0.2">
      <c r="A117" s="254"/>
      <c r="B117" s="46"/>
      <c r="C117" s="46"/>
      <c r="D117" s="46"/>
      <c r="E117" s="43" t="s">
        <v>132</v>
      </c>
      <c r="F117" s="43"/>
      <c r="G117" s="42"/>
      <c r="H117" s="42"/>
      <c r="I117" s="192"/>
      <c r="J117" s="213"/>
      <c r="K117" s="193"/>
      <c r="L117" s="257">
        <v>4</v>
      </c>
      <c r="M117" s="57"/>
      <c r="N117" s="251"/>
      <c r="O117" s="252"/>
      <c r="P117" s="58" t="s">
        <v>124</v>
      </c>
      <c r="Q117" s="54"/>
      <c r="R117" s="285">
        <v>2</v>
      </c>
      <c r="S117" s="54"/>
      <c r="T117" s="54"/>
      <c r="U117" s="54"/>
      <c r="V117" s="54"/>
    </row>
    <row r="118" spans="1:24" s="241" customFormat="1" x14ac:dyDescent="0.2">
      <c r="A118" s="254"/>
      <c r="B118" s="46"/>
      <c r="C118" s="46"/>
      <c r="D118" s="46"/>
      <c r="E118" s="43" t="s">
        <v>133</v>
      </c>
      <c r="F118" s="43"/>
      <c r="G118" s="42"/>
      <c r="H118" s="42"/>
      <c r="I118" s="192"/>
      <c r="J118" s="213"/>
      <c r="K118" s="193"/>
      <c r="L118" s="257">
        <v>4</v>
      </c>
      <c r="M118" s="57"/>
      <c r="N118" s="251"/>
      <c r="O118" s="252"/>
      <c r="P118" s="58" t="s">
        <v>124</v>
      </c>
      <c r="Q118" s="54"/>
      <c r="R118" s="285">
        <v>2</v>
      </c>
      <c r="S118" s="54"/>
      <c r="T118" s="54"/>
      <c r="U118" s="54"/>
      <c r="V118" s="54"/>
    </row>
    <row r="119" spans="1:24" s="241" customFormat="1" x14ac:dyDescent="0.2">
      <c r="A119" s="254"/>
      <c r="B119" s="46"/>
      <c r="C119" s="46"/>
      <c r="D119" s="46"/>
      <c r="E119" s="43" t="s">
        <v>134</v>
      </c>
      <c r="F119" s="43"/>
      <c r="G119" s="42"/>
      <c r="H119" s="42"/>
      <c r="I119" s="192"/>
      <c r="J119" s="213"/>
      <c r="K119" s="193"/>
      <c r="L119" s="257">
        <v>4</v>
      </c>
      <c r="M119" s="57"/>
      <c r="N119" s="251"/>
      <c r="O119" s="252"/>
      <c r="P119" s="58" t="s">
        <v>124</v>
      </c>
      <c r="Q119" s="54"/>
      <c r="R119" s="285">
        <v>2</v>
      </c>
      <c r="S119" s="54"/>
      <c r="T119" s="54"/>
      <c r="U119" s="54"/>
      <c r="V119" s="54"/>
    </row>
    <row r="120" spans="1:24" s="241" customFormat="1" ht="28.5" x14ac:dyDescent="0.2">
      <c r="A120" s="254"/>
      <c r="B120" s="46"/>
      <c r="C120" s="46"/>
      <c r="D120" s="46"/>
      <c r="E120" s="43" t="s">
        <v>160</v>
      </c>
      <c r="F120" s="43"/>
      <c r="G120" s="42"/>
      <c r="H120" s="42"/>
      <c r="I120" s="192"/>
      <c r="J120" s="213"/>
      <c r="K120" s="193"/>
      <c r="L120" s="257">
        <v>460</v>
      </c>
      <c r="M120" s="57"/>
      <c r="N120" s="251"/>
      <c r="O120" s="252"/>
      <c r="P120" s="58" t="s">
        <v>157</v>
      </c>
      <c r="Q120" s="54"/>
      <c r="R120" s="285">
        <v>2</v>
      </c>
      <c r="S120" s="54"/>
      <c r="T120" s="54"/>
      <c r="U120" s="54"/>
      <c r="V120" s="54"/>
    </row>
    <row r="121" spans="1:24" s="241" customFormat="1" ht="28.5" x14ac:dyDescent="0.2">
      <c r="A121" s="254"/>
      <c r="B121" s="46"/>
      <c r="C121" s="46"/>
      <c r="D121" s="46"/>
      <c r="E121" s="43" t="s">
        <v>158</v>
      </c>
      <c r="F121" s="43"/>
      <c r="G121" s="42"/>
      <c r="H121" s="42"/>
      <c r="I121" s="192"/>
      <c r="J121" s="213"/>
      <c r="K121" s="193"/>
      <c r="L121" s="257">
        <v>150</v>
      </c>
      <c r="M121" s="57"/>
      <c r="N121" s="251"/>
      <c r="O121" s="252"/>
      <c r="P121" s="58" t="s">
        <v>157</v>
      </c>
      <c r="Q121" s="54"/>
      <c r="R121" s="285">
        <v>1</v>
      </c>
      <c r="S121" s="54"/>
      <c r="T121" s="54"/>
      <c r="U121" s="54"/>
      <c r="V121" s="54"/>
    </row>
    <row r="122" spans="1:24" s="241" customFormat="1" ht="28.5" x14ac:dyDescent="0.2">
      <c r="A122" s="254"/>
      <c r="B122" s="46"/>
      <c r="C122" s="46"/>
      <c r="D122" s="46"/>
      <c r="E122" s="43" t="s">
        <v>125</v>
      </c>
      <c r="F122" s="43"/>
      <c r="G122" s="42"/>
      <c r="H122" s="42"/>
      <c r="I122" s="192"/>
      <c r="J122" s="213"/>
      <c r="K122" s="193"/>
      <c r="L122" s="257">
        <v>4</v>
      </c>
      <c r="M122" s="57"/>
      <c r="N122" s="251"/>
      <c r="O122" s="252"/>
      <c r="P122" s="58" t="s">
        <v>126</v>
      </c>
      <c r="Q122" s="54"/>
      <c r="R122" s="285">
        <v>4</v>
      </c>
      <c r="S122" s="54"/>
      <c r="T122" s="54"/>
      <c r="U122" s="54"/>
      <c r="V122" s="54"/>
      <c r="X122" s="274"/>
    </row>
    <row r="123" spans="1:24" s="44" customFormat="1" ht="28.5" outlineLevel="1" x14ac:dyDescent="0.2">
      <c r="A123" s="254"/>
      <c r="B123" s="52"/>
      <c r="C123" s="52"/>
      <c r="D123" s="52"/>
      <c r="E123" s="53" t="s">
        <v>159</v>
      </c>
      <c r="F123" s="53"/>
      <c r="G123" s="58"/>
      <c r="H123" s="58"/>
      <c r="I123" s="92"/>
      <c r="J123" s="216"/>
      <c r="K123" s="128"/>
      <c r="L123" s="296">
        <v>100</v>
      </c>
      <c r="M123" s="57"/>
      <c r="N123" s="251"/>
      <c r="O123" s="252"/>
      <c r="P123" s="58" t="s">
        <v>157</v>
      </c>
      <c r="Q123" s="54"/>
      <c r="R123" s="291">
        <v>7</v>
      </c>
      <c r="S123" s="54"/>
      <c r="T123" s="54"/>
      <c r="U123" s="54"/>
      <c r="V123" s="54"/>
    </row>
    <row r="124" spans="1:24" s="241" customFormat="1" ht="15.75" thickBot="1" x14ac:dyDescent="0.25">
      <c r="A124" s="258"/>
      <c r="B124" s="259"/>
      <c r="C124" s="259"/>
      <c r="D124" s="259"/>
      <c r="E124" s="260"/>
      <c r="F124" s="260"/>
      <c r="G124" s="261"/>
      <c r="H124" s="261"/>
      <c r="I124" s="262"/>
      <c r="J124" s="263"/>
      <c r="K124" s="264"/>
      <c r="L124" s="257"/>
      <c r="M124" s="57"/>
      <c r="N124" s="251"/>
      <c r="O124" s="252"/>
      <c r="P124" s="265"/>
      <c r="Q124" s="266"/>
      <c r="R124" s="292"/>
      <c r="S124" s="266"/>
      <c r="T124" s="266"/>
      <c r="U124" s="266"/>
      <c r="V124" s="266"/>
    </row>
    <row r="125" spans="1:24" s="72" customFormat="1" x14ac:dyDescent="0.2">
      <c r="A125" s="64"/>
      <c r="B125" s="65"/>
      <c r="C125" s="65"/>
      <c r="D125" s="65"/>
      <c r="E125" s="66" t="s">
        <v>24</v>
      </c>
      <c r="F125" s="66"/>
      <c r="G125" s="67"/>
      <c r="H125" s="67"/>
      <c r="I125" s="93"/>
      <c r="J125" s="217"/>
      <c r="K125" s="201"/>
      <c r="L125" s="132"/>
      <c r="M125" s="69"/>
      <c r="N125" s="68">
        <f>N101+N110</f>
        <v>0</v>
      </c>
      <c r="O125" s="183"/>
      <c r="P125" s="70"/>
      <c r="Q125" s="71"/>
      <c r="R125" s="293"/>
      <c r="S125" s="71"/>
      <c r="T125" s="71"/>
      <c r="U125" s="71"/>
      <c r="V125" s="71"/>
    </row>
    <row r="126" spans="1:24" s="72" customFormat="1" ht="15.75" thickBot="1" x14ac:dyDescent="0.25">
      <c r="A126" s="73"/>
      <c r="B126" s="74"/>
      <c r="C126" s="74"/>
      <c r="D126" s="74"/>
      <c r="E126" s="75" t="s">
        <v>25</v>
      </c>
      <c r="F126" s="75"/>
      <c r="G126" s="76"/>
      <c r="H126" s="76"/>
      <c r="I126" s="94"/>
      <c r="J126" s="218"/>
      <c r="K126" s="133"/>
      <c r="L126" s="273">
        <f>SUM(L114:L123)</f>
        <v>754</v>
      </c>
      <c r="M126" s="78"/>
      <c r="N126" s="77"/>
      <c r="O126" s="184">
        <f>O102+O111</f>
        <v>0</v>
      </c>
      <c r="P126" s="79"/>
      <c r="Q126" s="80"/>
      <c r="R126" s="294"/>
      <c r="S126" s="80"/>
      <c r="T126" s="80"/>
      <c r="U126" s="80"/>
      <c r="V126" s="80"/>
    </row>
    <row r="127" spans="1:24" x14ac:dyDescent="0.25">
      <c r="P127" s="95"/>
    </row>
    <row r="128" spans="1:24" x14ac:dyDescent="0.25">
      <c r="H128" s="268" t="s">
        <v>127</v>
      </c>
      <c r="J128" s="267"/>
      <c r="L128" s="267">
        <f>L102+L111+L126</f>
        <v>2265</v>
      </c>
      <c r="P128" s="95"/>
    </row>
    <row r="129" spans="1:16" x14ac:dyDescent="0.25">
      <c r="A129" s="270" t="s">
        <v>10</v>
      </c>
      <c r="B129" s="270"/>
      <c r="C129" s="270"/>
      <c r="D129" s="270"/>
      <c r="E129" s="83"/>
      <c r="F129" s="83"/>
      <c r="G129" s="271"/>
      <c r="P129" s="95"/>
    </row>
    <row r="130" spans="1:16" x14ac:dyDescent="0.25">
      <c r="A130" s="270" t="s">
        <v>146</v>
      </c>
      <c r="B130" s="270"/>
      <c r="C130" s="270"/>
      <c r="D130" s="270"/>
      <c r="E130" s="83"/>
      <c r="F130" s="83"/>
      <c r="G130" s="271"/>
      <c r="L130" s="274">
        <f>SUMIF(R:R,1,L:L)</f>
        <v>150</v>
      </c>
      <c r="N130" s="241" t="s">
        <v>151</v>
      </c>
      <c r="P130" s="95"/>
    </row>
    <row r="131" spans="1:16" x14ac:dyDescent="0.25">
      <c r="A131" s="270" t="s">
        <v>147</v>
      </c>
      <c r="B131" s="270"/>
      <c r="C131" s="270"/>
      <c r="D131" s="270"/>
      <c r="E131" s="83"/>
      <c r="F131" s="83"/>
      <c r="G131" s="271"/>
      <c r="L131" s="274">
        <f>SUMIF(R:R,2,L:L)</f>
        <v>2011</v>
      </c>
      <c r="N131" s="241" t="s">
        <v>152</v>
      </c>
      <c r="P131" s="95"/>
    </row>
    <row r="132" spans="1:16" x14ac:dyDescent="0.25">
      <c r="A132" s="270" t="s">
        <v>149</v>
      </c>
      <c r="B132" s="270"/>
      <c r="C132" s="270"/>
      <c r="D132" s="270"/>
      <c r="E132" s="83"/>
      <c r="F132" s="83"/>
      <c r="G132" s="271"/>
      <c r="L132" s="274">
        <f>SUMIF(R:R,4,L:L)</f>
        <v>4</v>
      </c>
      <c r="N132" s="241" t="s">
        <v>153</v>
      </c>
      <c r="P132" s="95"/>
    </row>
    <row r="133" spans="1:16" x14ac:dyDescent="0.25">
      <c r="A133" s="270" t="s">
        <v>148</v>
      </c>
      <c r="B133" s="270"/>
      <c r="C133" s="270"/>
      <c r="D133" s="270"/>
      <c r="E133" s="83"/>
      <c r="F133" s="83"/>
      <c r="G133" s="271"/>
      <c r="L133" s="274">
        <f>SUMIF(R:R,7,L:L)</f>
        <v>100</v>
      </c>
      <c r="N133" s="241" t="s">
        <v>154</v>
      </c>
      <c r="P133" s="95"/>
    </row>
    <row r="134" spans="1:16" x14ac:dyDescent="0.25">
      <c r="A134" s="270"/>
      <c r="B134" s="270"/>
      <c r="C134" s="270"/>
      <c r="D134" s="270"/>
      <c r="E134" s="83"/>
      <c r="F134" s="83"/>
      <c r="G134" s="271"/>
      <c r="L134" s="274">
        <f>SUM(L130:L133)</f>
        <v>2265</v>
      </c>
      <c r="N134" s="241" t="s">
        <v>155</v>
      </c>
      <c r="P134" s="95"/>
    </row>
    <row r="135" spans="1:16" x14ac:dyDescent="0.25">
      <c r="P135" s="95"/>
    </row>
    <row r="136" spans="1:16" x14ac:dyDescent="0.25">
      <c r="P136" s="95"/>
    </row>
    <row r="137" spans="1:16" x14ac:dyDescent="0.25">
      <c r="P137" s="95"/>
    </row>
    <row r="138" spans="1:16" x14ac:dyDescent="0.25">
      <c r="P138" s="95"/>
    </row>
    <row r="139" spans="1:16" x14ac:dyDescent="0.25">
      <c r="P139" s="95"/>
    </row>
    <row r="140" spans="1:16" x14ac:dyDescent="0.25">
      <c r="P140" s="95"/>
    </row>
    <row r="3363" spans="16:16" x14ac:dyDescent="0.25">
      <c r="P3363" s="82"/>
    </row>
    <row r="3364" spans="16:16" x14ac:dyDescent="0.25">
      <c r="P3364" s="82"/>
    </row>
    <row r="3365" spans="16:16" x14ac:dyDescent="0.25">
      <c r="P3365" s="82"/>
    </row>
  </sheetData>
  <mergeCells count="6">
    <mergeCell ref="A2:D2"/>
    <mergeCell ref="I6:J6"/>
    <mergeCell ref="K6:L6"/>
    <mergeCell ref="N6:O6"/>
    <mergeCell ref="S6:T6"/>
    <mergeCell ref="U6:V6"/>
  </mergeCells>
  <conditionalFormatting sqref="L128">
    <cfRule type="cellIs" dxfId="0" priority="1" operator="notEqual">
      <formula>$L$126+$L$111+$L$102</formula>
    </cfRule>
  </conditionalFormatting>
  <pageMargins left="0.62992125984251968" right="0.70866141732283472" top="0.74803149606299213" bottom="0.51181102362204722" header="0.31496062992125984" footer="0.31496062992125984"/>
  <pageSetup paperSize="8" scale="59" fitToHeight="0" orientation="landscape" r:id="rId1"/>
  <headerFooter>
    <oddHeader>&amp;LLHS Hochbauamt&amp;R&amp;20Anlage 3 zu GRDrs. 437/2020</oddHeader>
    <oddFooter>&amp;L&amp;8&amp;F /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Amt50_SG_200526</vt:lpstr>
      <vt:lpstr>Amt50_SG_200526!Druckbereich</vt:lpstr>
      <vt:lpstr>Amt50_SG_200526!Drucktitel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Dreher, Daniela</dc:creator>
  <cp:lastModifiedBy>Steinmetz, Roland</cp:lastModifiedBy>
  <cp:lastPrinted>2020-05-27T16:27:06Z</cp:lastPrinted>
  <dcterms:created xsi:type="dcterms:W3CDTF">2019-03-29T10:38:02Z</dcterms:created>
  <dcterms:modified xsi:type="dcterms:W3CDTF">2020-05-27T16:28:19Z</dcterms:modified>
</cp:coreProperties>
</file>