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15176" windowHeight="8577" activeTab="0"/>
  </bookViews>
  <sheets>
    <sheet name="Vermöplan Ausg. HR 18 in EUR" sheetId="1" r:id="rId1"/>
  </sheets>
  <definedNames>
    <definedName name="_xlnm.Print_Area" localSheetId="0">'Vermöplan Ausg. HR 18 in EUR'!$A$1:$E$82</definedName>
  </definedNames>
  <calcPr fullCalcOnLoad="1"/>
</workbook>
</file>

<file path=xl/sharedStrings.xml><?xml version="1.0" encoding="utf-8"?>
<sst xmlns="http://schemas.openxmlformats.org/spreadsheetml/2006/main" count="69" uniqueCount="60">
  <si>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</si>
  <si>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</si>
  <si>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</si>
  <si>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</si>
  <si>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</si>
  <si>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</si>
  <si>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</si>
  <si>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</si>
  <si>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</si>
  <si>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</si>
  <si>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</si>
  <si>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</si>
  <si>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</si>
  <si>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</si>
  <si>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</si>
  <si>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</si>
  <si>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</si>
  <si>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</si>
  <si>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</si>
  <si>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</si>
  <si>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</si>
  <si>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</si>
  <si>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</si>
  <si>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</si>
  <si>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</si>
  <si>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</si>
  <si>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</si>
  <si>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</si>
  <si>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</si>
  <si>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</si>
  <si>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</si>
  <si>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</si>
  <si>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</si>
  <si>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</si>
  <si>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</si>
  <si>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</si>
  <si>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</si>
  <si>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</si>
  <si>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</si>
  <si>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</si>
  <si>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</si>
  <si>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</si>
  <si>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</si>
  <si>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</si>
  <si>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</si>
  <si>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</si>
  <si>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</si>
  <si>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</si>
  <si>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 xml:space="preserve">  davon Tilgungen Bankdarlehen</t>
  </si>
  <si>
    <t xml:space="preserve">  davon Tilgungen städtische Darlehen</t>
  </si>
  <si>
    <t>Abgänge durch Auflösung von Rücklagen</t>
  </si>
  <si>
    <t>Finanzierungsfehlbetrag Vorjahr</t>
  </si>
  <si>
    <t>I</t>
  </si>
  <si>
    <t>J</t>
  </si>
  <si>
    <t>Veränderungen Anlagenvorräte</t>
  </si>
  <si>
    <t>* Auflösung von Rückstellungen Pensions- und Beihilferückstellungen</t>
  </si>
  <si>
    <t>5. Bauzeitzinsen</t>
  </si>
  <si>
    <t>EUR</t>
  </si>
  <si>
    <t>GRDrs 727/2018</t>
  </si>
  <si>
    <t>GRDrs 883/2017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</si>
</sst>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6" fillId="0" borderId="39" xfId="53" applyNumberFormat="1" applyFont="1" applyBorder="1" applyAlignment="1" applyProtection="1">
      <alignment vertical="center"/>
      <protection/>
    </xf>
    <xf numFmtId="183" fontId="4" fillId="0" borderId="40" xfId="53" applyNumberFormat="1" applyFont="1" applyBorder="1" applyAlignment="1" applyProtection="1">
      <alignment horizontal="center" vertical="center"/>
      <protection/>
    </xf>
    <xf numFmtId="187" fontId="6" fillId="33" borderId="41" xfId="53" applyNumberFormat="1" applyFont="1" applyFill="1" applyBorder="1" applyAlignment="1" applyProtection="1">
      <alignment vertical="center"/>
      <protection/>
    </xf>
    <xf numFmtId="183" fontId="4" fillId="0" borderId="42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0" fontId="6" fillId="0" borderId="43" xfId="53" applyFont="1" applyBorder="1" applyAlignment="1">
      <alignment vertical="center"/>
      <protection/>
    </xf>
    <xf numFmtId="187" fontId="6" fillId="0" borderId="44" xfId="53" applyNumberFormat="1" applyFont="1" applyBorder="1" applyAlignment="1" applyProtection="1">
      <alignment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left"/>
      <protection/>
    </xf>
    <xf numFmtId="187" fontId="5" fillId="0" borderId="35" xfId="53" applyNumberFormat="1" applyFont="1" applyFill="1" applyBorder="1" applyProtection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6" fillId="33" borderId="45" xfId="53" applyNumberFormat="1" applyFont="1" applyFill="1" applyBorder="1" applyAlignment="1" applyProtection="1">
      <alignment vertic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6" fillId="0" borderId="36" xfId="53" applyFont="1" applyBorder="1">
      <alignment/>
      <protection/>
    </xf>
    <xf numFmtId="187" fontId="6" fillId="33" borderId="36" xfId="53" applyNumberFormat="1" applyFont="1" applyFill="1" applyBorder="1" applyProtection="1">
      <alignment/>
      <protection/>
    </xf>
    <xf numFmtId="0" fontId="6" fillId="0" borderId="0" xfId="54" applyFont="1" applyFill="1" applyBorder="1" applyAlignment="1">
      <alignment horizontal="right"/>
      <protection/>
    </xf>
    <xf numFmtId="187" fontId="17" fillId="0" borderId="0" xfId="53" applyNumberFormat="1" applyFont="1" applyFill="1" applyAlignment="1">
      <alignment horizontal="right"/>
      <protection/>
    </xf>
    <xf numFmtId="187" fontId="17" fillId="0" borderId="0" xfId="53" applyNumberFormat="1" applyFont="1" applyFill="1">
      <alignment/>
      <protection/>
    </xf>
    <xf numFmtId="187" fontId="5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4" fillId="0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87" fontId="5" fillId="33" borderId="41" xfId="53" applyNumberFormat="1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4" xfId="53" applyFont="1" applyFill="1" applyBorder="1" applyAlignment="1" quotePrefix="1">
      <alignment horizontal="left"/>
      <protection/>
    </xf>
    <xf numFmtId="0" fontId="6" fillId="0" borderId="14" xfId="53" applyFont="1" applyFill="1" applyBorder="1" applyAlignment="1">
      <alignment horizontal="left"/>
      <protection/>
    </xf>
    <xf numFmtId="0" fontId="4" fillId="0" borderId="14" xfId="53" applyFont="1" applyFill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showOutlineSymbols="0" zoomScale="67" zoomScaleNormal="67" zoomScalePageLayoutView="0" workbookViewId="0" topLeftCell="A1">
      <selection activeCell="D17" sqref="D17"/>
    </sheetView>
  </sheetViews>
  <sheetFormatPr defaultColWidth="11.421875" defaultRowHeight="12.75" outlineLevelCol="1"/>
  <cols>
    <col min="1" max="1" width="4.8515625" style="114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9.5">
      <c r="A2" s="3" t="s">
        <v>0</v>
      </c>
      <c r="B2" s="4"/>
      <c r="C2" s="4"/>
      <c r="D2" s="5"/>
      <c r="E2" s="6"/>
    </row>
    <row r="3" spans="1:5" s="7" customFormat="1" ht="17.2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7.25">
      <c r="A5" s="165">
        <v>2018</v>
      </c>
      <c r="B5" s="165"/>
      <c r="C5" s="165"/>
      <c r="D5" s="165"/>
      <c r="E5" s="165"/>
    </row>
    <row r="6" ht="23.25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">
      <c r="A8" s="22" t="s">
        <v>4</v>
      </c>
      <c r="B8" s="23" t="s">
        <v>5</v>
      </c>
      <c r="C8" s="24" t="s">
        <v>6</v>
      </c>
      <c r="D8" s="25" t="s">
        <v>40</v>
      </c>
      <c r="E8" s="26" t="s">
        <v>7</v>
      </c>
      <c r="F8" s="27"/>
    </row>
    <row r="9" spans="1:6" ht="15">
      <c r="A9" s="22" t="s">
        <v>8</v>
      </c>
      <c r="B9" s="23" t="s">
        <v>6</v>
      </c>
      <c r="C9" s="24"/>
      <c r="D9" s="141" t="s">
        <v>59</v>
      </c>
      <c r="E9" s="26"/>
      <c r="F9" s="27">
        <v>1994</v>
      </c>
    </row>
    <row r="10" spans="1:6" ht="15">
      <c r="A10" s="22"/>
      <c r="B10" s="28" t="s">
        <v>2</v>
      </c>
      <c r="C10" s="24">
        <v>2018</v>
      </c>
      <c r="D10" s="164" t="s">
        <v>58</v>
      </c>
      <c r="E10" s="26"/>
      <c r="F10" s="27"/>
    </row>
    <row r="11" spans="1:6" ht="15" thickBot="1">
      <c r="A11" s="29"/>
      <c r="B11" s="30" t="s">
        <v>2</v>
      </c>
      <c r="C11" s="148" t="s">
        <v>57</v>
      </c>
      <c r="D11" s="149" t="s">
        <v>57</v>
      </c>
      <c r="E11" s="31" t="s">
        <v>9</v>
      </c>
      <c r="F11" s="32" t="s">
        <v>10</v>
      </c>
    </row>
    <row r="12" spans="1:6" ht="15" customHeight="1">
      <c r="A12" s="16"/>
      <c r="B12" s="33"/>
      <c r="C12" s="34"/>
      <c r="D12" s="35"/>
      <c r="E12" s="36"/>
      <c r="F12" s="37"/>
    </row>
    <row r="13" spans="1:6" ht="15" customHeight="1">
      <c r="A13" s="22" t="s">
        <v>11</v>
      </c>
      <c r="B13" s="38" t="s">
        <v>12</v>
      </c>
      <c r="C13" s="39"/>
      <c r="D13" s="40"/>
      <c r="E13" s="41"/>
      <c r="F13" s="42"/>
    </row>
    <row r="14" spans="1:6" ht="15" customHeight="1">
      <c r="A14" s="22"/>
      <c r="B14" s="43"/>
      <c r="C14" s="39"/>
      <c r="D14" s="40"/>
      <c r="E14" s="44"/>
      <c r="F14" s="45"/>
    </row>
    <row r="15" spans="1:7" ht="15" customHeight="1">
      <c r="A15" s="46"/>
      <c r="B15" s="38" t="s">
        <v>13</v>
      </c>
      <c r="C15" s="39"/>
      <c r="D15" s="40"/>
      <c r="E15" s="47" t="s">
        <v>2</v>
      </c>
      <c r="F15" s="48">
        <v>11599000</v>
      </c>
      <c r="G15" s="49"/>
    </row>
    <row r="16" spans="1:7" ht="15" customHeight="1">
      <c r="A16" s="46"/>
      <c r="B16" s="50"/>
      <c r="C16" s="39"/>
      <c r="D16" s="40"/>
      <c r="E16" s="47"/>
      <c r="F16" s="48"/>
      <c r="G16" s="49"/>
    </row>
    <row r="17" spans="1:7" ht="15" customHeight="1">
      <c r="A17" s="51"/>
      <c r="B17" s="160" t="s">
        <v>14</v>
      </c>
      <c r="C17" s="39">
        <v>2536500</v>
      </c>
      <c r="D17" s="40">
        <v>1250000</v>
      </c>
      <c r="E17" s="47"/>
      <c r="F17" s="52"/>
      <c r="G17" s="49"/>
    </row>
    <row r="18" spans="1:7" ht="15" customHeight="1">
      <c r="A18" s="51"/>
      <c r="B18" s="161"/>
      <c r="C18" s="39"/>
      <c r="D18" s="40"/>
      <c r="E18" s="47"/>
      <c r="F18" s="52"/>
      <c r="G18" s="49"/>
    </row>
    <row r="19" spans="1:7" ht="15" customHeight="1">
      <c r="A19" s="51"/>
      <c r="B19" s="160" t="s">
        <v>15</v>
      </c>
      <c r="C19" s="39">
        <v>26369000</v>
      </c>
      <c r="D19" s="40">
        <v>23706600</v>
      </c>
      <c r="E19" s="47"/>
      <c r="F19" s="52"/>
      <c r="G19" s="49"/>
    </row>
    <row r="20" spans="1:7" ht="15" customHeight="1">
      <c r="A20" s="51"/>
      <c r="B20" s="161"/>
      <c r="C20" s="39"/>
      <c r="D20" s="40"/>
      <c r="E20" s="47"/>
      <c r="F20" s="52"/>
      <c r="G20" s="49"/>
    </row>
    <row r="21" spans="1:7" ht="15" customHeight="1">
      <c r="A21" s="51"/>
      <c r="B21" s="160" t="s">
        <v>16</v>
      </c>
      <c r="C21" s="39">
        <f>5968500+690600</f>
        <v>6659100</v>
      </c>
      <c r="D21" s="40">
        <f>4398800+680000</f>
        <v>5078800</v>
      </c>
      <c r="E21" s="47"/>
      <c r="F21" s="52"/>
      <c r="G21" s="49"/>
    </row>
    <row r="22" spans="1:7" ht="15" customHeight="1">
      <c r="A22" s="51"/>
      <c r="B22" s="160"/>
      <c r="C22" s="39"/>
      <c r="D22" s="40"/>
      <c r="E22" s="47"/>
      <c r="F22" s="52"/>
      <c r="G22" s="49"/>
    </row>
    <row r="23" spans="1:7" ht="15" customHeight="1">
      <c r="A23" s="51"/>
      <c r="B23" s="160" t="s">
        <v>17</v>
      </c>
      <c r="C23" s="39">
        <v>2268200</v>
      </c>
      <c r="D23" s="40">
        <v>3064600</v>
      </c>
      <c r="E23" s="47"/>
      <c r="F23" s="52"/>
      <c r="G23" s="49"/>
    </row>
    <row r="24" spans="1:7" ht="15" customHeight="1">
      <c r="A24" s="51"/>
      <c r="B24" s="160"/>
      <c r="C24" s="39"/>
      <c r="D24" s="40"/>
      <c r="E24" s="47"/>
      <c r="F24" s="52"/>
      <c r="G24" s="49"/>
    </row>
    <row r="25" spans="1:7" ht="15" customHeight="1">
      <c r="A25" s="51"/>
      <c r="B25" s="160" t="s">
        <v>41</v>
      </c>
      <c r="C25" s="39">
        <v>300</v>
      </c>
      <c r="D25" s="40">
        <v>100000</v>
      </c>
      <c r="E25" s="47"/>
      <c r="F25" s="52"/>
      <c r="G25" s="49"/>
    </row>
    <row r="26" spans="1:7" ht="15" customHeight="1">
      <c r="A26" s="51"/>
      <c r="B26" s="160"/>
      <c r="C26" s="39"/>
      <c r="D26" s="40"/>
      <c r="E26" s="47"/>
      <c r="F26" s="52"/>
      <c r="G26" s="49"/>
    </row>
    <row r="27" spans="1:8" ht="15" customHeight="1">
      <c r="A27" s="51"/>
      <c r="B27" s="162" t="s">
        <v>18</v>
      </c>
      <c r="C27" s="54">
        <f>SUM(C17:C25)</f>
        <v>37833100</v>
      </c>
      <c r="D27" s="55">
        <f>SUM(D15:D25)</f>
        <v>33200000</v>
      </c>
      <c r="E27" s="56"/>
      <c r="F27" s="52"/>
      <c r="G27" s="49"/>
      <c r="H27" s="57"/>
    </row>
    <row r="28" spans="1:7" ht="15" customHeight="1">
      <c r="A28" s="51"/>
      <c r="B28" s="160"/>
      <c r="C28" s="39"/>
      <c r="D28" s="40"/>
      <c r="E28" s="56"/>
      <c r="F28" s="52"/>
      <c r="G28" s="49"/>
    </row>
    <row r="29" spans="1:7" ht="15" customHeight="1">
      <c r="A29" s="51"/>
      <c r="B29" s="162" t="s">
        <v>19</v>
      </c>
      <c r="C29" s="54">
        <v>273800</v>
      </c>
      <c r="D29" s="55">
        <v>650000</v>
      </c>
      <c r="E29" s="56"/>
      <c r="F29" s="58"/>
      <c r="G29" s="49"/>
    </row>
    <row r="30" spans="1:7" ht="15" customHeight="1">
      <c r="A30" s="51"/>
      <c r="B30" s="160"/>
      <c r="C30" s="39"/>
      <c r="D30" s="40"/>
      <c r="E30" s="56"/>
      <c r="F30" s="58"/>
      <c r="G30" s="49"/>
    </row>
    <row r="31" spans="1:7" ht="15" customHeight="1">
      <c r="A31" s="51"/>
      <c r="B31" s="162" t="s">
        <v>20</v>
      </c>
      <c r="C31" s="39"/>
      <c r="D31" s="59"/>
      <c r="E31" s="56"/>
      <c r="F31" s="58"/>
      <c r="G31" s="49"/>
    </row>
    <row r="32" spans="1:8" ht="15" customHeight="1">
      <c r="A32" s="51"/>
      <c r="B32" s="160"/>
      <c r="C32" s="39"/>
      <c r="D32" s="40"/>
      <c r="E32" s="56"/>
      <c r="F32" s="58"/>
      <c r="G32" s="60"/>
      <c r="H32" s="61"/>
    </row>
    <row r="33" spans="1:8" ht="15" customHeight="1">
      <c r="A33" s="51"/>
      <c r="B33" s="160" t="s">
        <v>21</v>
      </c>
      <c r="C33" s="39">
        <v>13865400</v>
      </c>
      <c r="D33" s="40">
        <v>12693300</v>
      </c>
      <c r="E33" s="56"/>
      <c r="F33" s="58">
        <v>5580000</v>
      </c>
      <c r="G33" s="62"/>
      <c r="H33" s="61"/>
    </row>
    <row r="34" spans="1:8" ht="15" customHeight="1">
      <c r="A34" s="51"/>
      <c r="B34" s="161"/>
      <c r="C34" s="39"/>
      <c r="D34" s="40"/>
      <c r="E34" s="56"/>
      <c r="F34" s="58"/>
      <c r="G34" s="62"/>
      <c r="H34" s="61"/>
    </row>
    <row r="35" spans="1:8" ht="15" customHeight="1">
      <c r="A35" s="51"/>
      <c r="B35" s="163" t="s">
        <v>22</v>
      </c>
      <c r="C35" s="39">
        <v>1690600</v>
      </c>
      <c r="D35" s="40">
        <v>1867600</v>
      </c>
      <c r="E35" s="56"/>
      <c r="F35" s="58">
        <v>2122000</v>
      </c>
      <c r="G35" s="62"/>
      <c r="H35" s="61"/>
    </row>
    <row r="36" spans="1:8" ht="15" customHeight="1">
      <c r="A36" s="51"/>
      <c r="B36" s="163"/>
      <c r="C36" s="39"/>
      <c r="D36" s="40"/>
      <c r="E36" s="56"/>
      <c r="F36" s="58"/>
      <c r="G36" s="60"/>
      <c r="H36" s="61"/>
    </row>
    <row r="37" spans="1:8" ht="15" customHeight="1">
      <c r="A37" s="51"/>
      <c r="B37" s="160" t="s">
        <v>23</v>
      </c>
      <c r="C37" s="39">
        <v>2255600</v>
      </c>
      <c r="D37" s="40">
        <v>3360200</v>
      </c>
      <c r="E37" s="56"/>
      <c r="F37" s="52">
        <v>11482000</v>
      </c>
      <c r="G37" s="60"/>
      <c r="H37" s="61"/>
    </row>
    <row r="38" spans="1:8" ht="15" customHeight="1">
      <c r="A38" s="51"/>
      <c r="B38" s="160"/>
      <c r="C38" s="39"/>
      <c r="D38" s="40"/>
      <c r="E38" s="56"/>
      <c r="F38" s="52"/>
      <c r="G38" s="60"/>
      <c r="H38" s="61"/>
    </row>
    <row r="39" spans="1:8" ht="15" customHeight="1">
      <c r="A39" s="51"/>
      <c r="B39" s="160" t="s">
        <v>24</v>
      </c>
      <c r="C39" s="39">
        <v>3269700</v>
      </c>
      <c r="D39" s="40">
        <v>3065300</v>
      </c>
      <c r="E39" s="56"/>
      <c r="F39" s="52">
        <v>776000</v>
      </c>
      <c r="G39" s="60"/>
      <c r="H39" s="61"/>
    </row>
    <row r="40" spans="1:8" ht="15" customHeight="1">
      <c r="A40" s="51"/>
      <c r="B40" s="160"/>
      <c r="C40" s="39"/>
      <c r="D40" s="40"/>
      <c r="E40" s="56"/>
      <c r="F40" s="52"/>
      <c r="G40" s="60"/>
      <c r="H40" s="61"/>
    </row>
    <row r="41" spans="1:8" ht="15" customHeight="1">
      <c r="A41" s="51"/>
      <c r="B41" s="160" t="s">
        <v>25</v>
      </c>
      <c r="C41" s="39">
        <v>0</v>
      </c>
      <c r="D41" s="40">
        <v>15600</v>
      </c>
      <c r="E41" s="56"/>
      <c r="F41" s="52"/>
      <c r="G41" s="60"/>
      <c r="H41" s="61"/>
    </row>
    <row r="42" spans="1:8" ht="15" customHeight="1">
      <c r="A42" s="51"/>
      <c r="B42" s="50"/>
      <c r="C42" s="39"/>
      <c r="D42" s="40"/>
      <c r="E42" s="56"/>
      <c r="F42" s="52"/>
      <c r="G42" s="60"/>
      <c r="H42" s="61"/>
    </row>
    <row r="43" spans="1:8" ht="15" customHeight="1">
      <c r="A43" s="63"/>
      <c r="B43" s="53" t="s">
        <v>26</v>
      </c>
      <c r="C43" s="54">
        <f>SUM(C33:C42)</f>
        <v>21081300</v>
      </c>
      <c r="D43" s="55">
        <f>SUM(D33:D42)</f>
        <v>21002000</v>
      </c>
      <c r="E43" s="56"/>
      <c r="F43" s="64">
        <f>SUM(F33:F40)</f>
        <v>19960000</v>
      </c>
      <c r="G43" s="65"/>
      <c r="H43" s="61"/>
    </row>
    <row r="44" spans="1:6" ht="15" customHeight="1">
      <c r="A44" s="51"/>
      <c r="B44" s="50"/>
      <c r="C44" s="39"/>
      <c r="D44" s="40"/>
      <c r="E44" s="56"/>
      <c r="F44" s="52"/>
    </row>
    <row r="45" spans="1:8" ht="15" customHeight="1">
      <c r="A45" s="51"/>
      <c r="B45" s="53" t="s">
        <v>27</v>
      </c>
      <c r="C45" s="39">
        <f>57500+9500+144200</f>
        <v>211200</v>
      </c>
      <c r="D45" s="55">
        <v>580000</v>
      </c>
      <c r="E45" s="56"/>
      <c r="F45" s="52"/>
      <c r="H45" s="57"/>
    </row>
    <row r="46" spans="1:8" ht="15" customHeight="1">
      <c r="A46" s="51"/>
      <c r="B46" s="53"/>
      <c r="C46" s="39"/>
      <c r="D46" s="55"/>
      <c r="E46" s="56"/>
      <c r="F46" s="52"/>
      <c r="H46" s="57"/>
    </row>
    <row r="47" spans="1:8" ht="15" customHeight="1">
      <c r="A47" s="51"/>
      <c r="B47" s="75" t="s">
        <v>56</v>
      </c>
      <c r="C47" s="39">
        <v>0</v>
      </c>
      <c r="D47" s="55">
        <v>350000</v>
      </c>
      <c r="E47" s="56"/>
      <c r="F47" s="52"/>
      <c r="H47" s="57"/>
    </row>
    <row r="48" spans="1:8" ht="15" customHeight="1">
      <c r="A48" s="51"/>
      <c r="B48" s="53"/>
      <c r="C48" s="54"/>
      <c r="D48" s="55"/>
      <c r="E48" s="56"/>
      <c r="F48" s="52"/>
      <c r="H48" s="57"/>
    </row>
    <row r="49" spans="1:8" ht="22.5" customHeight="1">
      <c r="A49" s="51"/>
      <c r="B49" s="144" t="s">
        <v>44</v>
      </c>
      <c r="C49" s="159">
        <f>C27+C29+C43+C45+C47</f>
        <v>59399400</v>
      </c>
      <c r="D49" s="145">
        <f>D27+D29+D43+D45+D47</f>
        <v>55782000</v>
      </c>
      <c r="E49" s="67">
        <f>C49/D49-1</f>
        <v>0.06484887598149935</v>
      </c>
      <c r="F49" s="58"/>
      <c r="H49" s="57"/>
    </row>
    <row r="50" spans="1:8" ht="15" customHeight="1">
      <c r="A50" s="51"/>
      <c r="B50" s="66"/>
      <c r="C50" s="76"/>
      <c r="D50" s="121"/>
      <c r="E50" s="74"/>
      <c r="F50" s="58"/>
      <c r="H50" s="57"/>
    </row>
    <row r="51" spans="1:8" ht="15" customHeight="1">
      <c r="A51" s="51" t="s">
        <v>28</v>
      </c>
      <c r="B51" s="75" t="s">
        <v>29</v>
      </c>
      <c r="C51" s="76"/>
      <c r="D51" s="77"/>
      <c r="E51" s="78"/>
      <c r="F51" s="58"/>
      <c r="H51" s="57"/>
    </row>
    <row r="52" spans="1:6" ht="15" customHeight="1">
      <c r="A52" s="51"/>
      <c r="B52" s="75" t="s">
        <v>30</v>
      </c>
      <c r="C52" s="80">
        <f>61546000-59399000</f>
        <v>2147000</v>
      </c>
      <c r="D52" s="79">
        <v>150000</v>
      </c>
      <c r="E52" s="56"/>
      <c r="F52" s="58"/>
    </row>
    <row r="53" spans="1:9" ht="15" customHeight="1">
      <c r="A53" s="51"/>
      <c r="B53" s="133"/>
      <c r="C53" s="134"/>
      <c r="D53" s="135"/>
      <c r="E53" s="136"/>
      <c r="F53" s="58"/>
      <c r="I53" s="57"/>
    </row>
    <row r="54" spans="1:6" ht="6" customHeight="1">
      <c r="A54" s="51"/>
      <c r="B54" s="68"/>
      <c r="C54" s="69"/>
      <c r="D54" s="70"/>
      <c r="E54" s="71"/>
      <c r="F54" s="58"/>
    </row>
    <row r="55" spans="1:6" ht="18" customHeight="1">
      <c r="A55" s="142" t="s">
        <v>31</v>
      </c>
      <c r="B55" s="53" t="s">
        <v>50</v>
      </c>
      <c r="C55" s="80">
        <v>0</v>
      </c>
      <c r="D55" s="79">
        <v>0</v>
      </c>
      <c r="E55" s="71"/>
      <c r="F55" s="58"/>
    </row>
    <row r="56" spans="1:6" ht="7.5" customHeight="1">
      <c r="A56" s="51"/>
      <c r="B56" s="68"/>
      <c r="C56" s="69"/>
      <c r="D56" s="70"/>
      <c r="E56" s="71"/>
      <c r="F56" s="58"/>
    </row>
    <row r="57" spans="1:6" ht="15" customHeight="1">
      <c r="A57" s="51"/>
      <c r="B57" s="66"/>
      <c r="C57" s="72"/>
      <c r="D57" s="73"/>
      <c r="E57" s="74"/>
      <c r="F57" s="58"/>
    </row>
    <row r="58" spans="1:6" ht="15" customHeight="1">
      <c r="A58" s="142" t="s">
        <v>34</v>
      </c>
      <c r="B58" s="53" t="s">
        <v>43</v>
      </c>
      <c r="C58" s="80">
        <f>21998+1074276</f>
        <v>1096274</v>
      </c>
      <c r="D58" s="79">
        <v>0</v>
      </c>
      <c r="E58" s="78"/>
      <c r="F58" s="58"/>
    </row>
    <row r="59" spans="1:6" ht="15" customHeight="1">
      <c r="A59" s="51"/>
      <c r="B59" s="75"/>
      <c r="C59" s="76"/>
      <c r="D59" s="77"/>
      <c r="E59" s="78"/>
      <c r="F59" s="58"/>
    </row>
    <row r="60" spans="1:6" ht="15" customHeight="1">
      <c r="A60" s="51"/>
      <c r="B60" s="66"/>
      <c r="C60" s="83"/>
      <c r="D60" s="84"/>
      <c r="E60" s="85"/>
      <c r="F60" s="58"/>
    </row>
    <row r="61" spans="1:6" ht="15" customHeight="1">
      <c r="A61" s="142" t="s">
        <v>36</v>
      </c>
      <c r="B61" s="75" t="s">
        <v>32</v>
      </c>
      <c r="C61" s="80"/>
      <c r="D61" s="81"/>
      <c r="E61" s="82"/>
      <c r="F61" s="58">
        <v>20106000</v>
      </c>
    </row>
    <row r="62" spans="1:6" ht="15" customHeight="1">
      <c r="A62" s="51"/>
      <c r="B62" s="75" t="s">
        <v>33</v>
      </c>
      <c r="C62" s="80">
        <v>11696719</v>
      </c>
      <c r="D62" s="81">
        <v>11800000</v>
      </c>
      <c r="E62" s="82">
        <f>C62/D62-1</f>
        <v>-0.008752627118644107</v>
      </c>
      <c r="F62" s="58"/>
    </row>
    <row r="63" spans="1:6" ht="15" customHeight="1">
      <c r="A63" s="51"/>
      <c r="B63" s="150"/>
      <c r="C63" s="151"/>
      <c r="D63" s="126"/>
      <c r="E63" s="127"/>
      <c r="F63" s="58"/>
    </row>
    <row r="64" spans="1:6" ht="15" customHeight="1">
      <c r="A64" s="51"/>
      <c r="B64" s="86"/>
      <c r="C64" s="80"/>
      <c r="D64" s="81"/>
      <c r="E64" s="82"/>
      <c r="F64" s="58"/>
    </row>
    <row r="65" spans="1:6" ht="15" customHeight="1">
      <c r="A65" s="142" t="s">
        <v>37</v>
      </c>
      <c r="B65" s="86" t="s">
        <v>54</v>
      </c>
      <c r="C65" s="80">
        <v>330209</v>
      </c>
      <c r="D65" s="81">
        <v>0</v>
      </c>
      <c r="E65" s="82"/>
      <c r="F65" s="58"/>
    </row>
    <row r="66" spans="1:6" ht="15" customHeight="1">
      <c r="A66" s="51"/>
      <c r="B66" s="86"/>
      <c r="C66" s="80"/>
      <c r="D66" s="81"/>
      <c r="E66" s="82"/>
      <c r="F66" s="58"/>
    </row>
    <row r="67" spans="1:8" ht="15" customHeight="1">
      <c r="A67" s="51"/>
      <c r="B67" s="66"/>
      <c r="C67" s="87"/>
      <c r="D67" s="84"/>
      <c r="E67" s="85"/>
      <c r="F67" s="58"/>
      <c r="H67" s="57"/>
    </row>
    <row r="68" spans="1:8" ht="15" customHeight="1">
      <c r="A68" s="142" t="s">
        <v>45</v>
      </c>
      <c r="B68" s="75" t="s">
        <v>46</v>
      </c>
      <c r="C68" s="123"/>
      <c r="D68" s="81"/>
      <c r="E68" s="82"/>
      <c r="F68" s="58"/>
      <c r="H68" s="57"/>
    </row>
    <row r="69" spans="1:8" ht="15" customHeight="1">
      <c r="A69" s="51"/>
      <c r="B69" s="75" t="s">
        <v>33</v>
      </c>
      <c r="C69" s="80">
        <v>340000</v>
      </c>
      <c r="D69" s="81">
        <v>0</v>
      </c>
      <c r="E69" s="82"/>
      <c r="F69" s="58"/>
      <c r="H69" s="57"/>
    </row>
    <row r="70" spans="1:8" ht="15" customHeight="1">
      <c r="A70" s="51"/>
      <c r="B70" s="124"/>
      <c r="C70" s="125"/>
      <c r="D70" s="126"/>
      <c r="E70" s="127"/>
      <c r="F70" s="58"/>
      <c r="H70" s="57"/>
    </row>
    <row r="71" spans="1:8" ht="15" customHeight="1">
      <c r="A71" s="51"/>
      <c r="B71" s="75"/>
      <c r="C71" s="123"/>
      <c r="D71" s="81"/>
      <c r="E71" s="82"/>
      <c r="F71" s="58"/>
      <c r="H71" s="57"/>
    </row>
    <row r="72" spans="1:6" ht="15" customHeight="1">
      <c r="A72" s="142" t="s">
        <v>47</v>
      </c>
      <c r="B72" s="75" t="s">
        <v>35</v>
      </c>
      <c r="C72" s="122">
        <f>C73+C74</f>
        <v>13971984</v>
      </c>
      <c r="D72" s="59">
        <f>D73+D74</f>
        <v>14022000</v>
      </c>
      <c r="E72" s="82">
        <f>C72/D72-1</f>
        <v>-0.003566966195977739</v>
      </c>
      <c r="F72" s="58"/>
    </row>
    <row r="73" spans="1:10" ht="15" customHeight="1">
      <c r="A73" s="51"/>
      <c r="B73" s="75" t="s">
        <v>48</v>
      </c>
      <c r="C73" s="146">
        <v>13621984</v>
      </c>
      <c r="D73" s="40">
        <v>13622000</v>
      </c>
      <c r="E73" s="82"/>
      <c r="F73" s="58"/>
      <c r="J73" s="57"/>
    </row>
    <row r="74" spans="1:6" ht="15" customHeight="1">
      <c r="A74" s="51"/>
      <c r="B74" s="75" t="s">
        <v>49</v>
      </c>
      <c r="C74" s="146">
        <v>350000</v>
      </c>
      <c r="D74" s="40">
        <v>400000</v>
      </c>
      <c r="E74" s="82"/>
      <c r="F74" s="58"/>
    </row>
    <row r="75" spans="1:6" ht="10.5" customHeight="1">
      <c r="A75" s="51"/>
      <c r="B75" s="88"/>
      <c r="C75" s="89"/>
      <c r="D75" s="90"/>
      <c r="E75" s="91"/>
      <c r="F75" s="58"/>
    </row>
    <row r="76" spans="1:6" ht="17.25" customHeight="1" hidden="1">
      <c r="A76" s="92" t="s">
        <v>37</v>
      </c>
      <c r="B76" s="93" t="s">
        <v>42</v>
      </c>
      <c r="C76" s="94"/>
      <c r="D76" s="95"/>
      <c r="E76" s="96"/>
      <c r="F76" s="97"/>
    </row>
    <row r="77" spans="1:6" ht="7.5" customHeight="1" hidden="1">
      <c r="A77" s="92"/>
      <c r="B77" s="98"/>
      <c r="C77" s="99"/>
      <c r="D77" s="100"/>
      <c r="E77" s="101"/>
      <c r="F77" s="97"/>
    </row>
    <row r="78" spans="1:6" ht="24" customHeight="1">
      <c r="A78" s="143" t="s">
        <v>52</v>
      </c>
      <c r="B78" s="137" t="s">
        <v>51</v>
      </c>
      <c r="C78" s="131">
        <v>0</v>
      </c>
      <c r="D78" s="138">
        <v>0</v>
      </c>
      <c r="E78" s="132"/>
      <c r="F78" s="97"/>
    </row>
    <row r="79" spans="1:6" ht="24.75" customHeight="1" thickBot="1">
      <c r="A79" s="143" t="s">
        <v>53</v>
      </c>
      <c r="B79" s="128" t="s">
        <v>38</v>
      </c>
      <c r="C79" s="147">
        <v>0</v>
      </c>
      <c r="D79" s="129">
        <v>0</v>
      </c>
      <c r="E79" s="130"/>
      <c r="F79" s="97"/>
    </row>
    <row r="80" spans="1:7" ht="34.5" customHeight="1" thickBot="1">
      <c r="A80" s="102"/>
      <c r="B80" s="103" t="s">
        <v>39</v>
      </c>
      <c r="C80" s="104">
        <f>C49+C62+C72+C52+C79+C76+C58+C69+C55+C78+C65</f>
        <v>88981586</v>
      </c>
      <c r="D80" s="105">
        <f>D49+D61+D62+D67+D72+D52+D58+D76+D78</f>
        <v>81754000</v>
      </c>
      <c r="E80" s="106">
        <f>C80/D80-1</f>
        <v>0.08840651221958562</v>
      </c>
      <c r="F80" s="107"/>
      <c r="G80" s="108"/>
    </row>
    <row r="81" spans="1:6" ht="17.25">
      <c r="A81" s="109"/>
      <c r="B81" s="110"/>
      <c r="C81" s="111"/>
      <c r="D81" s="111"/>
      <c r="E81" s="112"/>
      <c r="F81" s="113"/>
    </row>
    <row r="82" spans="2:5" s="108" customFormat="1" ht="28.5">
      <c r="B82" s="158" t="s">
        <v>55</v>
      </c>
      <c r="C82" s="140"/>
      <c r="D82" s="139"/>
      <c r="E82" s="139"/>
    </row>
    <row r="83" spans="2:7" s="108" customFormat="1" ht="17.25">
      <c r="B83" s="152"/>
      <c r="C83" s="153"/>
      <c r="D83" s="154"/>
      <c r="E83" s="155"/>
      <c r="F83" s="156"/>
      <c r="G83" s="156"/>
    </row>
    <row r="84" spans="2:7" s="108" customFormat="1" ht="17.25">
      <c r="B84" s="157"/>
      <c r="C84" s="154"/>
      <c r="D84" s="156"/>
      <c r="E84" s="156"/>
      <c r="F84" s="156"/>
      <c r="G84" s="156"/>
    </row>
    <row r="85" s="108" customFormat="1" ht="7.5" customHeight="1">
      <c r="B85" s="115"/>
    </row>
    <row r="86" spans="2:3" ht="20.25">
      <c r="B86" s="115"/>
      <c r="C86" s="57"/>
    </row>
    <row r="87" spans="3:5" ht="15">
      <c r="C87" s="117"/>
      <c r="D87" s="118"/>
      <c r="E87" s="118"/>
    </row>
    <row r="88" spans="3:5" ht="15">
      <c r="C88" s="119"/>
      <c r="D88" s="120"/>
      <c r="E88" s="118"/>
    </row>
    <row r="89" spans="2:5" ht="15">
      <c r="B89" s="116"/>
      <c r="C89" s="119"/>
      <c r="D89" s="120"/>
      <c r="E89" s="118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59" r:id="rId1"/>
  <headerFooter alignWithMargins="0">
    <oddHeader>&amp;R&amp;12Anlage 7b zur GRDrs  703/2019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Endrich, Frank</cp:lastModifiedBy>
  <cp:lastPrinted>2019-06-14T09:18:17Z</cp:lastPrinted>
  <dcterms:created xsi:type="dcterms:W3CDTF">2005-08-02T14:27:44Z</dcterms:created>
  <dcterms:modified xsi:type="dcterms:W3CDTF">2019-06-14T09:18:19Z</dcterms:modified>
  <cp:category/>
  <cp:version/>
  <cp:contentType/>
  <cp:contentStatus/>
</cp:coreProperties>
</file>