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8" windowWidth="14856" windowHeight="8496" activeTab="0"/>
  </bookViews>
  <sheets>
    <sheet name="Zusammenfassung" sheetId="1" r:id="rId1"/>
  </sheets>
  <definedNames>
    <definedName name="_xlnm.Print_Area" localSheetId="0">'Zusammenfassung'!$A$1:$J$54</definedName>
  </definedNames>
  <calcPr fullCalcOnLoad="1"/>
</workbook>
</file>

<file path=xl/sharedStrings.xml><?xml version="1.0" encoding="utf-8"?>
<sst xmlns="http://schemas.openxmlformats.org/spreadsheetml/2006/main" count="53" uniqueCount="49">
  <si>
    <t>Auflösungen</t>
  </si>
  <si>
    <t>Schmutzwasserentgelt</t>
  </si>
  <si>
    <t>Niederschlagswassergebühr</t>
  </si>
  <si>
    <t xml:space="preserve">Eigenbetrieb Stadtentwässerung Stuttgart  </t>
  </si>
  <si>
    <t>1.</t>
  </si>
  <si>
    <t>Kostenermittlung</t>
  </si>
  <si>
    <t>Euro</t>
  </si>
  <si>
    <t>1.1.</t>
  </si>
  <si>
    <t>Geplanter Aufwand</t>
  </si>
  <si>
    <t>Materialaufwand</t>
  </si>
  <si>
    <t>Personalkosten</t>
  </si>
  <si>
    <t>Abschreibungen</t>
  </si>
  <si>
    <t>Sonstige betr. Aufwendungen</t>
  </si>
  <si>
    <t>Sonstige Steuern</t>
  </si>
  <si>
    <t>1.2.</t>
  </si>
  <si>
    <t>Abzüglich Nebenerträge</t>
  </si>
  <si>
    <t>Betriebskostenerstattungen Gemeinden</t>
  </si>
  <si>
    <t>Aktivierte Eigenleistungen</t>
  </si>
  <si>
    <t>Sonstige Nebenerträge</t>
  </si>
  <si>
    <t>1.3.</t>
  </si>
  <si>
    <t xml:space="preserve">Entgelt-/gebühren- bzw. erstattungsfähiger Aufwand </t>
  </si>
  <si>
    <t>2.</t>
  </si>
  <si>
    <t>Ermittlung der Entgelte, Gebühren und Erstattungen (vereinfachte Darstellung)</t>
  </si>
  <si>
    <t>Straßenentwässerung</t>
  </si>
  <si>
    <t>in Euro</t>
  </si>
  <si>
    <t>Kostenanteil</t>
  </si>
  <si>
    <t xml:space="preserve">Kostenanteil </t>
  </si>
  <si>
    <t>Von Starkverschmut-</t>
  </si>
  <si>
    <t>zern zu tragen</t>
  </si>
  <si>
    <t>Kalkulationsbasis</t>
  </si>
  <si>
    <t>Zuordenbare Frisch-</t>
  </si>
  <si>
    <t>Zuordenbare private</t>
  </si>
  <si>
    <t>Zuordenbare öffent-</t>
  </si>
  <si>
    <r>
      <t>wassermenge in m</t>
    </r>
    <r>
      <rPr>
        <vertAlign val="superscript"/>
        <sz val="11"/>
        <rFont val="Arial"/>
        <family val="2"/>
      </rPr>
      <t>3</t>
    </r>
  </si>
  <si>
    <r>
      <t>Fläche in m</t>
    </r>
    <r>
      <rPr>
        <vertAlign val="superscript"/>
        <sz val="11"/>
        <rFont val="Arial"/>
        <family val="2"/>
      </rPr>
      <t>2</t>
    </r>
  </si>
  <si>
    <r>
      <t>liche Fläche in m</t>
    </r>
    <r>
      <rPr>
        <vertAlign val="superscript"/>
        <sz val="11"/>
        <rFont val="Arial"/>
        <family val="2"/>
      </rPr>
      <t>2</t>
    </r>
  </si>
  <si>
    <r>
      <t>Euro/m</t>
    </r>
    <r>
      <rPr>
        <b/>
        <vertAlign val="superscript"/>
        <sz val="11"/>
        <rFont val="Arial"/>
        <family val="2"/>
      </rPr>
      <t>3</t>
    </r>
  </si>
  <si>
    <r>
      <t>Euro/m</t>
    </r>
    <r>
      <rPr>
        <b/>
        <vertAlign val="superscript"/>
        <sz val="11"/>
        <rFont val="Arial"/>
        <family val="2"/>
      </rPr>
      <t>2</t>
    </r>
  </si>
  <si>
    <t>Entgelt-, gebühren- bzw. erstattungsfähiger Aufwand:</t>
  </si>
  <si>
    <t>Kalkulatorische Zinsen</t>
  </si>
  <si>
    <t>Nachholung Kostenunterdeckung SW</t>
  </si>
  <si>
    <t>Nachholung Kostenunterdeckung NW</t>
  </si>
  <si>
    <t>Zusammenfassung der Entgelt- bzw.- Gebührenvorkalkulation 2016</t>
  </si>
  <si>
    <t>Zuführung Kostenüberdeckungen SW</t>
  </si>
  <si>
    <t>Zuführung Kostenüberdeckungen NW</t>
  </si>
  <si>
    <t>Schmutzwasserentgelt 2016</t>
  </si>
  <si>
    <t>Niederschlagswassergebühr 2016</t>
  </si>
  <si>
    <t>Straßenentwässerungsanteil 2016</t>
  </si>
  <si>
    <t>9.055.994 Euro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</si>
</sst>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€&quot;"/>
    <numFmt numFmtId="173" formatCode="#,##0\ &quot;m³&quot;"/>
    <numFmt numFmtId="174" formatCode="0.0\ &quot;%&quot;"/>
    <numFmt numFmtId="175" formatCode="#,##0\ &quot;%&quot;"/>
    <numFmt numFmtId="176" formatCode="General\ &quot;%&quot;"/>
    <numFmt numFmtId="177" formatCode="General&quot; %&quot;"/>
    <numFmt numFmtId="178" formatCode="0.0%"/>
    <numFmt numFmtId="179" formatCode="#,##0\ &quot;m²&quot;"/>
    <numFmt numFmtId="180" formatCode="#,##0.00\ &quot;€/m³&quot;"/>
    <numFmt numFmtId="181" formatCode="#,##0.00\ &quot;€/m²&quot;"/>
    <numFmt numFmtId="182" formatCode="#,##0.00\ &quot;€&quot;"/>
    <numFmt numFmtId="183" formatCode="#,##0.000"/>
    <numFmt numFmtId="184" formatCode="0.000%"/>
    <numFmt numFmtId="185" formatCode="#,##0.0"/>
    <numFmt numFmtId="186" formatCode="s\t\a\nd\a\rd"/>
    <numFmt numFmtId="187" formatCode="#,000"/>
    <numFmt numFmtId="188" formatCode="#,##0.0000"/>
    <numFmt numFmtId="189" formatCode="0.000"/>
    <numFmt numFmtId="190" formatCode="#,##0.00000"/>
    <numFmt numFmtId="191" formatCode="#,##0.000000"/>
    <numFmt numFmtId="192" formatCode="0.0"/>
    <numFmt numFmtId="193" formatCode="0.0000"/>
    <numFmt numFmtId="194" formatCode="0.00000"/>
    <numFmt numFmtId="195" formatCode="0.000000"/>
    <numFmt numFmtId="196" formatCode="0.00000000"/>
    <numFmt numFmtId="197" formatCode="0.0000000"/>
    <numFmt numFmtId="198" formatCode="[$-407]dddd\,\ d\.\ mmmm\ yyyy"/>
  </numFmts>
  <fonts count="45">
    <font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4">
    <xf numFmtId="0" fontId="0" fillId="0" borderId="0" xfId="0" applyAlignment="1">
      <alignment/>
    </xf>
    <xf numFmtId="0" fontId="1" fillId="0" borderId="0" xfId="51">
      <alignment/>
      <protection/>
    </xf>
    <xf numFmtId="0" fontId="2" fillId="0" borderId="0" xfId="51" applyFont="1">
      <alignment/>
      <protection/>
    </xf>
    <xf numFmtId="0" fontId="2" fillId="0" borderId="0" xfId="51" applyFont="1" applyAlignment="1">
      <alignment horizontal="center"/>
      <protection/>
    </xf>
    <xf numFmtId="0" fontId="4" fillId="0" borderId="0" xfId="51" applyFont="1">
      <alignment/>
      <protection/>
    </xf>
    <xf numFmtId="0" fontId="5" fillId="0" borderId="0" xfId="51" applyFont="1">
      <alignment/>
      <protection/>
    </xf>
    <xf numFmtId="3" fontId="5" fillId="0" borderId="0" xfId="51" applyNumberFormat="1" applyFont="1">
      <alignment/>
      <protection/>
    </xf>
    <xf numFmtId="3" fontId="5" fillId="0" borderId="0" xfId="51" applyNumberFormat="1" applyFont="1" applyBorder="1">
      <alignment/>
      <protection/>
    </xf>
    <xf numFmtId="16" fontId="1" fillId="0" borderId="0" xfId="51" applyNumberFormat="1" applyFont="1" quotePrefix="1">
      <alignment/>
      <protection/>
    </xf>
    <xf numFmtId="0" fontId="4" fillId="0" borderId="10" xfId="51" applyFont="1" applyBorder="1">
      <alignment/>
      <protection/>
    </xf>
    <xf numFmtId="0" fontId="4" fillId="0" borderId="11" xfId="51" applyFont="1" applyBorder="1">
      <alignment/>
      <protection/>
    </xf>
    <xf numFmtId="0" fontId="5" fillId="0" borderId="10" xfId="51" applyFont="1" applyBorder="1">
      <alignment/>
      <protection/>
    </xf>
    <xf numFmtId="0" fontId="5" fillId="0" borderId="11" xfId="51" applyFont="1" applyBorder="1">
      <alignment/>
      <protection/>
    </xf>
    <xf numFmtId="16" fontId="1" fillId="0" borderId="0" xfId="51" applyNumberFormat="1" applyFont="1">
      <alignment/>
      <protection/>
    </xf>
    <xf numFmtId="0" fontId="5" fillId="0" borderId="11" xfId="51" applyFont="1" applyBorder="1" applyAlignment="1">
      <alignment horizontal="center"/>
      <protection/>
    </xf>
    <xf numFmtId="0" fontId="1" fillId="0" borderId="0" xfId="51" applyFont="1">
      <alignment/>
      <protection/>
    </xf>
    <xf numFmtId="0" fontId="5" fillId="0" borderId="10" xfId="51" applyFont="1" applyBorder="1" applyAlignment="1">
      <alignment horizontal="left"/>
      <protection/>
    </xf>
    <xf numFmtId="3" fontId="5" fillId="0" borderId="0" xfId="51" applyNumberFormat="1" applyFont="1" applyAlignment="1">
      <alignment horizontal="right"/>
      <protection/>
    </xf>
    <xf numFmtId="3" fontId="5" fillId="0" borderId="11" xfId="51" applyNumberFormat="1" applyFont="1" applyBorder="1">
      <alignment/>
      <protection/>
    </xf>
    <xf numFmtId="3" fontId="1" fillId="0" borderId="0" xfId="51" applyNumberFormat="1">
      <alignment/>
      <protection/>
    </xf>
    <xf numFmtId="172" fontId="5" fillId="0" borderId="10" xfId="52" applyNumberFormat="1" applyFont="1" applyBorder="1">
      <alignment/>
      <protection/>
    </xf>
    <xf numFmtId="3" fontId="5" fillId="0" borderId="11" xfId="52" applyNumberFormat="1" applyFont="1" applyBorder="1">
      <alignment/>
      <protection/>
    </xf>
    <xf numFmtId="3" fontId="5" fillId="0" borderId="0" xfId="52" applyNumberFormat="1" applyFont="1" applyBorder="1">
      <alignment/>
      <protection/>
    </xf>
    <xf numFmtId="3" fontId="5" fillId="0" borderId="12" xfId="51" applyNumberFormat="1" applyFont="1" applyBorder="1">
      <alignment/>
      <protection/>
    </xf>
    <xf numFmtId="0" fontId="1" fillId="0" borderId="10" xfId="51" applyFont="1" applyBorder="1">
      <alignment/>
      <protection/>
    </xf>
    <xf numFmtId="0" fontId="1" fillId="0" borderId="11" xfId="51" applyFont="1" applyBorder="1">
      <alignment/>
      <protection/>
    </xf>
    <xf numFmtId="0" fontId="1" fillId="0" borderId="11" xfId="51" applyBorder="1">
      <alignment/>
      <protection/>
    </xf>
    <xf numFmtId="0" fontId="1" fillId="0" borderId="10" xfId="51" applyBorder="1">
      <alignment/>
      <protection/>
    </xf>
    <xf numFmtId="0" fontId="2" fillId="0" borderId="10" xfId="51" applyFont="1" applyBorder="1">
      <alignment/>
      <protection/>
    </xf>
    <xf numFmtId="2" fontId="4" fillId="0" borderId="13" xfId="51" applyNumberFormat="1" applyFont="1" applyBorder="1">
      <alignment/>
      <protection/>
    </xf>
    <xf numFmtId="0" fontId="4" fillId="0" borderId="12" xfId="51" applyFont="1" applyBorder="1">
      <alignment/>
      <protection/>
    </xf>
    <xf numFmtId="2" fontId="2" fillId="0" borderId="0" xfId="51" applyNumberFormat="1" applyFont="1" applyBorder="1">
      <alignment/>
      <protection/>
    </xf>
    <xf numFmtId="0" fontId="2" fillId="0" borderId="0" xfId="51" applyFont="1" applyBorder="1">
      <alignment/>
      <protection/>
    </xf>
    <xf numFmtId="0" fontId="2" fillId="0" borderId="0" xfId="51" applyNumberFormat="1" applyFont="1" applyBorder="1" applyAlignment="1">
      <alignment horizontal="center"/>
      <protection/>
    </xf>
    <xf numFmtId="0" fontId="1" fillId="0" borderId="0" xfId="51" applyBorder="1" applyAlignment="1">
      <alignment/>
      <protection/>
    </xf>
    <xf numFmtId="178" fontId="2" fillId="0" borderId="0" xfId="51" applyNumberFormat="1" applyFont="1" applyBorder="1" applyAlignment="1">
      <alignment horizontal="center"/>
      <protection/>
    </xf>
    <xf numFmtId="2" fontId="2" fillId="0" borderId="0" xfId="51" applyNumberFormat="1" applyFont="1">
      <alignment/>
      <protection/>
    </xf>
    <xf numFmtId="178" fontId="2" fillId="0" borderId="0" xfId="51" applyNumberFormat="1" applyFont="1" applyAlignment="1">
      <alignment horizontal="center"/>
      <protection/>
    </xf>
    <xf numFmtId="0" fontId="1" fillId="0" borderId="0" xfId="51" applyAlignment="1">
      <alignment/>
      <protection/>
    </xf>
    <xf numFmtId="2" fontId="1" fillId="0" borderId="0" xfId="51" applyNumberFormat="1">
      <alignment/>
      <protection/>
    </xf>
    <xf numFmtId="178" fontId="2" fillId="0" borderId="0" xfId="52" applyNumberFormat="1" applyFont="1">
      <alignment/>
      <protection/>
    </xf>
    <xf numFmtId="178" fontId="2" fillId="0" borderId="0" xfId="0" applyNumberFormat="1" applyFont="1" applyAlignment="1">
      <alignment horizontal="center"/>
    </xf>
    <xf numFmtId="0" fontId="8" fillId="0" borderId="0" xfId="51" applyFont="1">
      <alignment/>
      <protection/>
    </xf>
    <xf numFmtId="0" fontId="9" fillId="0" borderId="0" xfId="51" applyFont="1">
      <alignment/>
      <protection/>
    </xf>
    <xf numFmtId="0" fontId="0" fillId="0" borderId="0" xfId="51" applyFont="1">
      <alignment/>
      <protection/>
    </xf>
    <xf numFmtId="0" fontId="10" fillId="0" borderId="0" xfId="51" applyFont="1">
      <alignment/>
      <protection/>
    </xf>
    <xf numFmtId="3" fontId="0" fillId="0" borderId="0" xfId="51" applyNumberFormat="1" applyFont="1">
      <alignment/>
      <protection/>
    </xf>
    <xf numFmtId="3" fontId="0" fillId="0" borderId="14" xfId="51" applyNumberFormat="1" applyFont="1" applyBorder="1">
      <alignment/>
      <protection/>
    </xf>
    <xf numFmtId="3" fontId="0" fillId="0" borderId="0" xfId="51" applyNumberFormat="1" applyFont="1" applyBorder="1">
      <alignment/>
      <protection/>
    </xf>
    <xf numFmtId="0" fontId="0" fillId="0" borderId="0" xfId="51" applyFont="1" applyFill="1">
      <alignment/>
      <protection/>
    </xf>
    <xf numFmtId="0" fontId="1" fillId="0" borderId="0" xfId="51" applyFill="1">
      <alignment/>
      <protection/>
    </xf>
    <xf numFmtId="3" fontId="2" fillId="0" borderId="0" xfId="51" applyNumberFormat="1" applyFont="1" applyFill="1">
      <alignment/>
      <protection/>
    </xf>
    <xf numFmtId="3" fontId="5" fillId="33" borderId="11" xfId="51" applyNumberFormat="1" applyFont="1" applyFill="1" applyBorder="1" applyAlignment="1">
      <alignment horizontal="right"/>
      <protection/>
    </xf>
    <xf numFmtId="3" fontId="5" fillId="33" borderId="11" xfId="51" applyNumberFormat="1" applyFont="1" applyFill="1" applyBorder="1">
      <alignment/>
      <protection/>
    </xf>
    <xf numFmtId="3" fontId="0" fillId="33" borderId="0" xfId="51" applyNumberFormat="1" applyFont="1" applyFill="1">
      <alignment/>
      <protection/>
    </xf>
    <xf numFmtId="0" fontId="8" fillId="0" borderId="0" xfId="51" applyFont="1" applyAlignment="1">
      <alignment horizontal="center"/>
      <protection/>
    </xf>
    <xf numFmtId="0" fontId="4" fillId="0" borderId="13" xfId="51" applyNumberFormat="1" applyFont="1" applyBorder="1" applyAlignment="1">
      <alignment horizontal="center"/>
      <protection/>
    </xf>
    <xf numFmtId="0" fontId="5" fillId="0" borderId="12" xfId="51" applyFont="1" applyBorder="1" applyAlignment="1">
      <alignment/>
      <protection/>
    </xf>
    <xf numFmtId="0" fontId="4" fillId="0" borderId="15" xfId="51" applyFont="1" applyBorder="1" applyAlignment="1">
      <alignment horizontal="center"/>
      <protection/>
    </xf>
    <xf numFmtId="0" fontId="5" fillId="0" borderId="16" xfId="51" applyFont="1" applyBorder="1" applyAlignment="1">
      <alignment horizontal="center"/>
      <protection/>
    </xf>
    <xf numFmtId="0" fontId="4" fillId="34" borderId="15" xfId="51" applyFont="1" applyFill="1" applyBorder="1" applyAlignment="1">
      <alignment horizontal="center"/>
      <protection/>
    </xf>
    <xf numFmtId="0" fontId="0" fillId="0" borderId="17" xfId="0" applyBorder="1" applyAlignment="1">
      <alignment horizontal="center"/>
    </xf>
    <xf numFmtId="3" fontId="4" fillId="34" borderId="17" xfId="51" applyNumberFormat="1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Anlage 2a Erfolgsplan" xfId="51"/>
    <cellStyle name="Standard_Berechnung gebührenfähige Gemeinkosten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885825</xdr:colOff>
      <xdr:row>26</xdr:row>
      <xdr:rowOff>76200</xdr:rowOff>
    </xdr:from>
    <xdr:to>
      <xdr:col>7</xdr:col>
      <xdr:colOff>1019175</xdr:colOff>
      <xdr:row>29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5991225" y="5162550"/>
          <a:ext cx="133350" cy="1038225"/>
        </a:xfrm>
        <a:prstGeom prst="down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3">
      <selection activeCell="H19" sqref="H19"/>
    </sheetView>
  </sheetViews>
  <sheetFormatPr defaultColWidth="8.88671875" defaultRowHeight="15"/>
  <cols>
    <col min="1" max="1" width="3.5546875" style="1" customWidth="1"/>
    <col min="2" max="2" width="15.88671875" style="1" customWidth="1"/>
    <col min="3" max="3" width="9.88671875" style="1" customWidth="1"/>
    <col min="4" max="4" width="2.3359375" style="1" customWidth="1"/>
    <col min="5" max="5" width="15.88671875" style="1" customWidth="1"/>
    <col min="6" max="6" width="9.88671875" style="1" bestFit="1" customWidth="1"/>
    <col min="7" max="7" width="2.10546875" style="1" customWidth="1"/>
    <col min="8" max="8" width="14.21484375" style="1" customWidth="1"/>
    <col min="9" max="9" width="11.21484375" style="1" customWidth="1"/>
    <col min="10" max="11" width="8.88671875" style="1" customWidth="1"/>
    <col min="12" max="12" width="8.99609375" style="1" bestFit="1" customWidth="1"/>
    <col min="13" max="16384" width="8.88671875" style="1" customWidth="1"/>
  </cols>
  <sheetData>
    <row r="1" spans="8:10" ht="15">
      <c r="H1" s="49"/>
      <c r="I1" s="50"/>
      <c r="J1" s="50"/>
    </row>
    <row r="2" ht="23.25" customHeight="1"/>
    <row r="3" spans="1:10" s="42" customFormat="1" ht="17.25">
      <c r="A3" s="55" t="s">
        <v>3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s="42" customFormat="1" ht="17.25">
      <c r="A4" s="55" t="s">
        <v>42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</row>
    <row r="8" spans="1:5" s="44" customFormat="1" ht="15">
      <c r="A8" s="43" t="s">
        <v>4</v>
      </c>
      <c r="B8" s="43" t="s">
        <v>5</v>
      </c>
      <c r="C8" s="43"/>
      <c r="D8" s="43"/>
      <c r="E8" s="43"/>
    </row>
    <row r="9" spans="6:8" s="44" customFormat="1" ht="15">
      <c r="F9" s="44" t="s">
        <v>6</v>
      </c>
      <c r="H9" s="44" t="s">
        <v>6</v>
      </c>
    </row>
    <row r="10" spans="1:5" s="44" customFormat="1" ht="15">
      <c r="A10" s="44" t="s">
        <v>7</v>
      </c>
      <c r="B10" s="45" t="s">
        <v>8</v>
      </c>
      <c r="C10" s="45"/>
      <c r="D10" s="45"/>
      <c r="E10" s="45"/>
    </row>
    <row r="11" spans="2:7" s="44" customFormat="1" ht="15">
      <c r="B11" s="44" t="s">
        <v>9</v>
      </c>
      <c r="F11" s="46">
        <v>24653400</v>
      </c>
      <c r="G11" s="46"/>
    </row>
    <row r="12" spans="2:7" s="44" customFormat="1" ht="15">
      <c r="B12" s="44" t="s">
        <v>10</v>
      </c>
      <c r="F12" s="46">
        <v>21769800</v>
      </c>
      <c r="G12" s="46"/>
    </row>
    <row r="13" spans="2:7" s="44" customFormat="1" ht="15">
      <c r="B13" s="44" t="s">
        <v>11</v>
      </c>
      <c r="F13" s="46">
        <v>36200000</v>
      </c>
      <c r="G13" s="46"/>
    </row>
    <row r="14" spans="2:7" s="44" customFormat="1" ht="15">
      <c r="B14" s="44" t="s">
        <v>12</v>
      </c>
      <c r="F14" s="46">
        <v>10071900</v>
      </c>
      <c r="G14" s="46"/>
    </row>
    <row r="15" spans="2:7" s="44" customFormat="1" ht="15">
      <c r="B15" s="44" t="s">
        <v>39</v>
      </c>
      <c r="F15" s="46">
        <v>23540000</v>
      </c>
      <c r="G15" s="46"/>
    </row>
    <row r="16" spans="2:7" s="44" customFormat="1" ht="15">
      <c r="B16" s="44" t="s">
        <v>13</v>
      </c>
      <c r="F16" s="46">
        <v>4000</v>
      </c>
      <c r="G16" s="46"/>
    </row>
    <row r="17" spans="2:7" s="44" customFormat="1" ht="15">
      <c r="B17" s="44" t="s">
        <v>40</v>
      </c>
      <c r="F17" s="48">
        <v>0</v>
      </c>
      <c r="G17" s="46"/>
    </row>
    <row r="18" spans="2:8" s="44" customFormat="1" ht="15">
      <c r="B18" s="44" t="s">
        <v>41</v>
      </c>
      <c r="F18" s="47">
        <v>329316</v>
      </c>
      <c r="G18" s="48"/>
      <c r="H18" s="46">
        <f>SUM(F11:F18)+20</f>
        <v>116568436</v>
      </c>
    </row>
    <row r="19" spans="1:5" s="44" customFormat="1" ht="15">
      <c r="A19" s="44" t="s">
        <v>14</v>
      </c>
      <c r="B19" s="45" t="s">
        <v>15</v>
      </c>
      <c r="C19" s="45"/>
      <c r="D19" s="45"/>
      <c r="E19" s="45"/>
    </row>
    <row r="20" spans="2:7" s="44" customFormat="1" ht="15">
      <c r="B20" s="44" t="s">
        <v>0</v>
      </c>
      <c r="F20" s="46">
        <v>12500000</v>
      </c>
      <c r="G20" s="46"/>
    </row>
    <row r="21" spans="2:7" s="44" customFormat="1" ht="15">
      <c r="B21" s="44" t="s">
        <v>43</v>
      </c>
      <c r="F21" s="54">
        <v>1000000</v>
      </c>
      <c r="G21" s="46"/>
    </row>
    <row r="22" spans="2:7" s="44" customFormat="1" ht="15">
      <c r="B22" s="44" t="s">
        <v>44</v>
      </c>
      <c r="F22" s="46">
        <v>0</v>
      </c>
      <c r="G22" s="46"/>
    </row>
    <row r="23" spans="2:7" s="44" customFormat="1" ht="15">
      <c r="B23" s="44" t="s">
        <v>16</v>
      </c>
      <c r="F23" s="46">
        <v>7500000</v>
      </c>
      <c r="G23" s="46"/>
    </row>
    <row r="24" spans="2:7" s="44" customFormat="1" ht="15">
      <c r="B24" s="44" t="s">
        <v>17</v>
      </c>
      <c r="F24" s="46">
        <v>2400000</v>
      </c>
      <c r="G24" s="46"/>
    </row>
    <row r="25" spans="2:8" s="44" customFormat="1" ht="15">
      <c r="B25" s="44" t="s">
        <v>18</v>
      </c>
      <c r="F25" s="47">
        <f>3060000+630000</f>
        <v>3690000</v>
      </c>
      <c r="G25" s="47"/>
      <c r="H25" s="47">
        <f>SUM(F20:F25)</f>
        <v>27090000</v>
      </c>
    </row>
    <row r="26" spans="1:8" s="44" customFormat="1" ht="15">
      <c r="A26" s="44" t="s">
        <v>19</v>
      </c>
      <c r="B26" s="45" t="s">
        <v>20</v>
      </c>
      <c r="C26" s="45"/>
      <c r="D26" s="45"/>
      <c r="E26" s="45"/>
      <c r="H26" s="46">
        <f>H18-H25</f>
        <v>89478436</v>
      </c>
    </row>
    <row r="27" spans="9:11" s="44" customFormat="1" ht="15">
      <c r="I27" s="46"/>
      <c r="K27" s="46"/>
    </row>
    <row r="28" ht="48.75" customHeight="1"/>
    <row r="29" spans="1:9" ht="13.5">
      <c r="A29" s="4" t="s">
        <v>21</v>
      </c>
      <c r="B29" s="4" t="s">
        <v>22</v>
      </c>
      <c r="C29" s="4"/>
      <c r="D29" s="4"/>
      <c r="E29" s="4"/>
      <c r="F29" s="5"/>
      <c r="G29" s="5"/>
      <c r="H29" s="5"/>
      <c r="I29" s="5"/>
    </row>
    <row r="30" spans="1:2" ht="16.5" customHeight="1">
      <c r="A30" s="2"/>
      <c r="B30" s="5"/>
    </row>
    <row r="31" spans="1:11" ht="15">
      <c r="A31" s="2"/>
      <c r="B31" s="60" t="s">
        <v>38</v>
      </c>
      <c r="C31" s="61"/>
      <c r="D31" s="61"/>
      <c r="E31" s="61"/>
      <c r="F31" s="61"/>
      <c r="G31" s="61"/>
      <c r="H31" s="62">
        <f>C36+F36+I36</f>
        <v>89478436</v>
      </c>
      <c r="I31" s="63"/>
      <c r="K31" s="19"/>
    </row>
    <row r="32" spans="1:9" ht="13.5">
      <c r="A32" s="8"/>
      <c r="B32" s="58" t="s">
        <v>1</v>
      </c>
      <c r="C32" s="59"/>
      <c r="D32" s="4"/>
      <c r="E32" s="58" t="s">
        <v>2</v>
      </c>
      <c r="F32" s="59"/>
      <c r="G32" s="5"/>
      <c r="H32" s="58" t="s">
        <v>23</v>
      </c>
      <c r="I32" s="59"/>
    </row>
    <row r="33" spans="1:11" ht="13.5">
      <c r="A33" s="8"/>
      <c r="B33" s="9"/>
      <c r="C33" s="10"/>
      <c r="D33" s="4"/>
      <c r="E33" s="11"/>
      <c r="F33" s="12"/>
      <c r="G33" s="5"/>
      <c r="H33" s="11"/>
      <c r="I33" s="12"/>
      <c r="K33" s="19"/>
    </row>
    <row r="34" spans="1:9" ht="13.5">
      <c r="A34" s="13"/>
      <c r="B34" s="11"/>
      <c r="C34" s="14" t="s">
        <v>24</v>
      </c>
      <c r="D34" s="5"/>
      <c r="E34" s="11"/>
      <c r="F34" s="14" t="s">
        <v>24</v>
      </c>
      <c r="G34" s="5"/>
      <c r="H34" s="11"/>
      <c r="I34" s="14" t="s">
        <v>24</v>
      </c>
    </row>
    <row r="35" spans="1:9" ht="13.5">
      <c r="A35" s="13"/>
      <c r="B35" s="11"/>
      <c r="C35" s="12"/>
      <c r="D35" s="5"/>
      <c r="E35" s="11"/>
      <c r="F35" s="12"/>
      <c r="G35" s="5"/>
      <c r="H35" s="11"/>
      <c r="I35" s="12"/>
    </row>
    <row r="36" spans="1:12" ht="13.5">
      <c r="A36" s="15"/>
      <c r="B36" s="16" t="s">
        <v>25</v>
      </c>
      <c r="C36" s="52">
        <v>58277896</v>
      </c>
      <c r="D36" s="17"/>
      <c r="E36" s="11" t="s">
        <v>26</v>
      </c>
      <c r="F36" s="18">
        <v>22144546</v>
      </c>
      <c r="G36" s="6"/>
      <c r="H36" s="11" t="s">
        <v>26</v>
      </c>
      <c r="I36" s="18">
        <v>9055994</v>
      </c>
      <c r="K36" s="51"/>
      <c r="L36" s="19"/>
    </row>
    <row r="37" spans="1:9" ht="6" customHeight="1">
      <c r="A37" s="15"/>
      <c r="B37" s="20"/>
      <c r="C37" s="21"/>
      <c r="D37" s="22"/>
      <c r="E37" s="11"/>
      <c r="F37" s="18"/>
      <c r="G37" s="6"/>
      <c r="H37" s="11"/>
      <c r="I37" s="18"/>
    </row>
    <row r="38" spans="1:9" ht="13.5">
      <c r="A38" s="15"/>
      <c r="B38" s="11" t="s">
        <v>27</v>
      </c>
      <c r="C38" s="18"/>
      <c r="D38" s="6"/>
      <c r="E38" s="11"/>
      <c r="F38" s="18"/>
      <c r="G38" s="6"/>
      <c r="H38" s="11"/>
      <c r="I38" s="18"/>
    </row>
    <row r="39" spans="1:9" ht="13.5">
      <c r="A39" s="15"/>
      <c r="B39" s="11" t="s">
        <v>28</v>
      </c>
      <c r="C39" s="23">
        <v>-54544</v>
      </c>
      <c r="D39" s="7"/>
      <c r="E39" s="11"/>
      <c r="F39" s="18"/>
      <c r="G39" s="6"/>
      <c r="H39" s="11"/>
      <c r="I39" s="18"/>
    </row>
    <row r="40" spans="1:9" ht="6" customHeight="1">
      <c r="A40" s="15"/>
      <c r="B40" s="11"/>
      <c r="C40" s="18"/>
      <c r="D40" s="6"/>
      <c r="E40" s="11"/>
      <c r="F40" s="18"/>
      <c r="G40" s="6"/>
      <c r="H40" s="11"/>
      <c r="I40" s="18"/>
    </row>
    <row r="41" spans="1:9" ht="13.5">
      <c r="A41" s="15"/>
      <c r="B41" s="11" t="s">
        <v>29</v>
      </c>
      <c r="C41" s="21">
        <f>C36+C39</f>
        <v>58223352</v>
      </c>
      <c r="D41" s="22"/>
      <c r="E41" s="11"/>
      <c r="F41" s="18"/>
      <c r="G41" s="6"/>
      <c r="H41" s="11"/>
      <c r="I41" s="18"/>
    </row>
    <row r="42" spans="1:9" ht="20.25" customHeight="1">
      <c r="A42" s="15"/>
      <c r="B42" s="11"/>
      <c r="C42" s="12"/>
      <c r="D42" s="5"/>
      <c r="E42" s="11"/>
      <c r="F42" s="18"/>
      <c r="G42" s="6"/>
      <c r="H42" s="11"/>
      <c r="I42" s="18"/>
    </row>
    <row r="43" spans="1:9" ht="13.5">
      <c r="A43" s="15"/>
      <c r="B43" s="11" t="s">
        <v>30</v>
      </c>
      <c r="C43" s="12"/>
      <c r="D43" s="5"/>
      <c r="E43" s="11" t="s">
        <v>31</v>
      </c>
      <c r="F43" s="18"/>
      <c r="G43" s="6"/>
      <c r="H43" s="11" t="s">
        <v>32</v>
      </c>
      <c r="I43" s="12"/>
    </row>
    <row r="44" spans="1:9" ht="15.75">
      <c r="A44" s="15"/>
      <c r="B44" s="11" t="s">
        <v>33</v>
      </c>
      <c r="C44" s="53">
        <v>35060000</v>
      </c>
      <c r="D44" s="6"/>
      <c r="E44" s="11" t="s">
        <v>34</v>
      </c>
      <c r="F44" s="18">
        <v>31216633</v>
      </c>
      <c r="G44" s="6"/>
      <c r="H44" s="11" t="s">
        <v>35</v>
      </c>
      <c r="I44" s="18">
        <v>13000000</v>
      </c>
    </row>
    <row r="45" spans="1:9" ht="25.5" customHeight="1">
      <c r="A45" s="15"/>
      <c r="B45" s="24"/>
      <c r="C45" s="25"/>
      <c r="D45" s="15"/>
      <c r="E45" s="24"/>
      <c r="F45" s="26"/>
      <c r="H45" s="27"/>
      <c r="I45" s="26"/>
    </row>
    <row r="46" spans="1:9" ht="12.75">
      <c r="A46" s="15"/>
      <c r="B46" s="28" t="s">
        <v>45</v>
      </c>
      <c r="C46" s="25"/>
      <c r="D46" s="15"/>
      <c r="E46" s="28" t="s">
        <v>46</v>
      </c>
      <c r="F46" s="26"/>
      <c r="H46" s="28" t="s">
        <v>47</v>
      </c>
      <c r="I46" s="26"/>
    </row>
    <row r="47" spans="1:9" ht="12.75">
      <c r="A47" s="15"/>
      <c r="B47" s="24"/>
      <c r="C47" s="25"/>
      <c r="D47" s="15"/>
      <c r="E47" s="24"/>
      <c r="F47" s="26"/>
      <c r="H47" s="27"/>
      <c r="I47" s="26"/>
    </row>
    <row r="48" spans="1:9" ht="15.75">
      <c r="A48" s="15"/>
      <c r="B48" s="29">
        <f>C41/C44</f>
        <v>1.6606774671990874</v>
      </c>
      <c r="C48" s="30" t="s">
        <v>36</v>
      </c>
      <c r="D48" s="4"/>
      <c r="E48" s="29">
        <f>F36/F44</f>
        <v>0.7093829113472936</v>
      </c>
      <c r="F48" s="30" t="s">
        <v>37</v>
      </c>
      <c r="G48" s="4"/>
      <c r="H48" s="56" t="s">
        <v>48</v>
      </c>
      <c r="I48" s="57"/>
    </row>
    <row r="49" spans="1:9" ht="12.75">
      <c r="A49" s="15"/>
      <c r="B49" s="31"/>
      <c r="C49" s="32"/>
      <c r="D49" s="2"/>
      <c r="E49" s="31"/>
      <c r="F49" s="32"/>
      <c r="G49" s="2"/>
      <c r="H49" s="33"/>
      <c r="I49" s="34"/>
    </row>
    <row r="50" spans="1:9" ht="12.75">
      <c r="A50" s="15"/>
      <c r="B50" s="31"/>
      <c r="C50" s="35"/>
      <c r="D50" s="2"/>
      <c r="E50" s="31"/>
      <c r="F50" s="35"/>
      <c r="G50" s="2"/>
      <c r="H50" s="33"/>
      <c r="I50" s="34"/>
    </row>
    <row r="51" spans="1:9" ht="12.75">
      <c r="A51" s="15"/>
      <c r="B51" s="40"/>
      <c r="C51" s="32"/>
      <c r="D51" s="2"/>
      <c r="E51" s="40"/>
      <c r="F51" s="32"/>
      <c r="G51" s="2"/>
      <c r="H51" s="33"/>
      <c r="I51" s="34"/>
    </row>
    <row r="52" spans="1:9" ht="12.75">
      <c r="A52" s="15"/>
      <c r="B52" s="36"/>
      <c r="C52" s="35"/>
      <c r="D52" s="2"/>
      <c r="E52" s="36"/>
      <c r="F52" s="2"/>
      <c r="G52" s="2"/>
      <c r="H52" s="37"/>
      <c r="I52" s="38"/>
    </row>
    <row r="54" spans="2:8" ht="12.75">
      <c r="B54" s="2"/>
      <c r="C54" s="2"/>
      <c r="D54" s="2"/>
      <c r="E54" s="41"/>
      <c r="F54" s="2"/>
      <c r="G54" s="2"/>
      <c r="H54" s="37"/>
    </row>
    <row r="56" ht="12.75">
      <c r="B56" s="19"/>
    </row>
    <row r="57" spans="2:3" ht="12.75">
      <c r="B57" s="39"/>
      <c r="C57" s="39"/>
    </row>
  </sheetData>
  <sheetProtection/>
  <mergeCells count="8">
    <mergeCell ref="A3:J3"/>
    <mergeCell ref="A4:J4"/>
    <mergeCell ref="H48:I48"/>
    <mergeCell ref="B32:C32"/>
    <mergeCell ref="E32:F32"/>
    <mergeCell ref="H32:I32"/>
    <mergeCell ref="B31:G31"/>
    <mergeCell ref="H31:I31"/>
  </mergeCells>
  <printOptions horizontalCentered="1"/>
  <pageMargins left="0.5118110236220472" right="0.2755905511811024" top="0.6299212598425197" bottom="0.5905511811023623" header="0.5118110236220472" footer="0.5118110236220472"/>
  <pageSetup horizontalDpi="600" verticalDpi="600" orientation="portrait" paperSize="9" scale="81" r:id="rId4"/>
  <headerFooter alignWithMargins="0">
    <oddHeader>&amp;RAnlage 3 zur GRDrs  1175/2015</oddHeader>
  </headerFooter>
  <colBreaks count="1" manualBreakCount="1">
    <brk id="11" max="65535" man="1"/>
  </colBreaks>
  <drawing r:id="rId3"/>
  <legacyDrawing r:id="rId2"/>
  <oleObjects>
    <oleObject progId="MSPhotoEd.3" shapeId="16918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u660k04</cp:lastModifiedBy>
  <cp:lastPrinted>2015-10-30T14:01:06Z</cp:lastPrinted>
  <dcterms:created xsi:type="dcterms:W3CDTF">2003-06-18T06:26:32Z</dcterms:created>
  <dcterms:modified xsi:type="dcterms:W3CDTF">2015-10-30T14:01:08Z</dcterms:modified>
  <cp:category/>
  <cp:version/>
  <cp:contentType/>
  <cp:contentStatus/>
</cp:coreProperties>
</file>