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sch Schlussvorl2017" sheetId="1" r:id="rId1"/>
  </sheets>
  <definedNames>
    <definedName name="_xlnm.Print_Area" localSheetId="0">'Teil C EB Besch Schlussvorl2017'!$A$1:$U$28</definedName>
    <definedName name="_xlnm.Print_Titles" localSheetId="0">'Teil C EB Besch Schlussvorl2017'!$A:$A,'Teil C EB Besch Schlussvorl2017'!$3:$5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<sst xmlns="http://schemas.openxmlformats.org/spreadsheetml/2006/main" count="41" uniqueCount="34">
  <si>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 </t>
  </si>
  <si>
    <t>Beschäftigte</t>
  </si>
  <si>
    <t>SONV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</si>
  <si>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</si>
  <si>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</si>
  <si>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</si>
  <si>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</si>
  <si>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</si>
  <si>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</si>
  <si>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</si>
  <si>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</si>
  <si>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</si>
  <si>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</si>
  <si>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</si>
  <si>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</si>
  <si>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</si>
  <si>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</si>
  <si>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</si>
  <si>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</si>
  <si>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>EG
1</t>
  </si>
  <si>
    <t>874 
Bäderbetriebe
Stuttgart</t>
  </si>
  <si>
    <t>EG
2(Ü)</t>
  </si>
  <si>
    <t>TV-Ärzte
VKA</t>
  </si>
  <si>
    <t>EG I -
EG IV</t>
  </si>
  <si>
    <t>Teil C: Aufteilung der Stellen nach der Gliederung der Stadtverwaltung (Teilhaushalte)</t>
  </si>
  <si>
    <t>Beschäftigte der Eigenbetriebe</t>
  </si>
  <si>
    <t>Eigenbetriebe</t>
  </si>
  <si>
    <t>Summe</t>
  </si>
  <si>
    <t>SuE</t>
  </si>
  <si>
    <t>Beamtinnen/
Beamte
Beschäftigte</t>
  </si>
  <si>
    <t>ES</t>
  </si>
  <si>
    <t>866 Stadtentwässerung</t>
  </si>
  <si>
    <t>nachrichtlich:
Summen Stellenplan 2016</t>
  </si>
  <si>
    <t>Summen
Eigenbetriebe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</si>
</sst>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6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b/>
      <sz val="14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6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2" fontId="4" fillId="0" borderId="43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20" sqref="L20"/>
    </sheetView>
  </sheetViews>
  <sheetFormatPr defaultColWidth="11.421875" defaultRowHeight="12.75"/>
  <cols>
    <col min="1" max="1" width="18.00390625" style="0" customWidth="1"/>
    <col min="2" max="5" width="3.57421875" style="0" customWidth="1"/>
    <col min="6" max="8" width="4.00390625" style="0" customWidth="1"/>
    <col min="9" max="9" width="6.8515625" style="0" customWidth="1"/>
    <col min="10" max="14" width="6.140625" style="0" customWidth="1"/>
    <col min="15" max="15" width="9.00390625" style="0" customWidth="1"/>
    <col min="16" max="18" width="6.140625" style="0" customWidth="1"/>
    <col min="19" max="19" width="7.28125" style="0" customWidth="1"/>
    <col min="20" max="21" width="10.8515625" style="0" customWidth="1"/>
    <col min="22" max="22" width="9.00390625" style="5" customWidth="1"/>
    <col min="23" max="23" width="11.421875" style="0" hidden="1" customWidth="1"/>
  </cols>
  <sheetData>
    <row r="1" spans="1:21" s="19" customFormat="1" ht="29.25" customHeight="1">
      <c r="A1" s="107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s="20" customFormat="1" ht="22.5" customHeight="1" thickBot="1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2" ht="19.5" customHeight="1" thickBot="1">
      <c r="A3" s="29"/>
      <c r="B3" s="3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2"/>
      <c r="U3" s="33"/>
      <c r="V3" s="15"/>
    </row>
    <row r="4" spans="1:21" ht="33" customHeight="1" thickBot="1">
      <c r="A4" s="3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5" t="s">
        <v>28</v>
      </c>
      <c r="S4" s="46" t="s">
        <v>22</v>
      </c>
      <c r="T4" s="47" t="s">
        <v>1</v>
      </c>
      <c r="U4" s="48" t="s">
        <v>29</v>
      </c>
    </row>
    <row r="5" spans="1:21" ht="28.5" customHeight="1" thickBot="1">
      <c r="A5" s="21" t="s">
        <v>26</v>
      </c>
      <c r="B5" s="34" t="s">
        <v>2</v>
      </c>
      <c r="C5" s="35" t="s">
        <v>3</v>
      </c>
      <c r="D5" s="35" t="s">
        <v>4</v>
      </c>
      <c r="E5" s="36" t="s">
        <v>5</v>
      </c>
      <c r="F5" s="37" t="s">
        <v>15</v>
      </c>
      <c r="G5" s="35" t="s">
        <v>16</v>
      </c>
      <c r="H5" s="35" t="s">
        <v>6</v>
      </c>
      <c r="I5" s="35" t="s">
        <v>7</v>
      </c>
      <c r="J5" s="38" t="s">
        <v>8</v>
      </c>
      <c r="K5" s="39" t="s">
        <v>17</v>
      </c>
      <c r="L5" s="35" t="s">
        <v>9</v>
      </c>
      <c r="M5" s="35" t="s">
        <v>10</v>
      </c>
      <c r="N5" s="35" t="s">
        <v>18</v>
      </c>
      <c r="O5" s="35" t="s">
        <v>11</v>
      </c>
      <c r="P5" s="38" t="s">
        <v>21</v>
      </c>
      <c r="Q5" s="36" t="s">
        <v>19</v>
      </c>
      <c r="R5" s="42" t="s">
        <v>30</v>
      </c>
      <c r="S5" s="42" t="s">
        <v>23</v>
      </c>
      <c r="T5" s="43" t="s">
        <v>27</v>
      </c>
      <c r="U5" s="44" t="s">
        <v>27</v>
      </c>
    </row>
    <row r="6" spans="1:22" s="2" customFormat="1" ht="19.5" customHeight="1" thickBot="1">
      <c r="A6" s="22"/>
      <c r="B6" s="7"/>
      <c r="C6" s="8"/>
      <c r="D6" s="8"/>
      <c r="E6" s="9"/>
      <c r="F6" s="10"/>
      <c r="G6" s="8"/>
      <c r="H6" s="8"/>
      <c r="I6" s="8"/>
      <c r="J6" s="9"/>
      <c r="K6" s="10"/>
      <c r="L6" s="8"/>
      <c r="M6" s="8"/>
      <c r="N6" s="8"/>
      <c r="O6" s="9"/>
      <c r="P6" s="6"/>
      <c r="Q6" s="10"/>
      <c r="R6" s="6"/>
      <c r="S6" s="11"/>
      <c r="T6" s="23"/>
      <c r="U6" s="24"/>
      <c r="V6" s="12"/>
    </row>
    <row r="7" spans="1:22" s="50" customFormat="1" ht="45" customHeight="1">
      <c r="A7" s="52" t="s">
        <v>12</v>
      </c>
      <c r="B7" s="53">
        <v>1</v>
      </c>
      <c r="C7" s="54"/>
      <c r="D7" s="54">
        <v>2</v>
      </c>
      <c r="E7" s="55"/>
      <c r="F7" s="56">
        <v>5</v>
      </c>
      <c r="G7" s="54">
        <v>9</v>
      </c>
      <c r="H7" s="54">
        <v>3</v>
      </c>
      <c r="I7" s="54">
        <v>85</v>
      </c>
      <c r="J7" s="57">
        <v>17</v>
      </c>
      <c r="K7" s="53">
        <v>170</v>
      </c>
      <c r="L7" s="54">
        <v>23</v>
      </c>
      <c r="M7" s="54">
        <v>12</v>
      </c>
      <c r="N7" s="54">
        <v>37</v>
      </c>
      <c r="O7" s="57">
        <v>130</v>
      </c>
      <c r="P7" s="57">
        <v>9</v>
      </c>
      <c r="Q7" s="58">
        <v>39</v>
      </c>
      <c r="R7" s="59">
        <v>19</v>
      </c>
      <c r="S7" s="60"/>
      <c r="T7" s="59">
        <f>SUM(B7:R7)</f>
        <v>561</v>
      </c>
      <c r="U7" s="62">
        <f>SUM(T7+V7)</f>
        <v>564.5</v>
      </c>
      <c r="V7" s="49">
        <v>3.5</v>
      </c>
    </row>
    <row r="8" spans="1:24" s="1" customFormat="1" ht="30" customHeight="1" thickBot="1">
      <c r="A8" s="63" t="s">
        <v>32</v>
      </c>
      <c r="B8" s="64">
        <v>1</v>
      </c>
      <c r="C8" s="65"/>
      <c r="D8" s="65">
        <v>2</v>
      </c>
      <c r="E8" s="66"/>
      <c r="F8" s="67">
        <v>5</v>
      </c>
      <c r="G8" s="65">
        <v>9</v>
      </c>
      <c r="H8" s="65">
        <v>3</v>
      </c>
      <c r="I8" s="65">
        <v>85</v>
      </c>
      <c r="J8" s="68">
        <v>17</v>
      </c>
      <c r="K8" s="64">
        <v>172</v>
      </c>
      <c r="L8" s="65">
        <v>23</v>
      </c>
      <c r="M8" s="65">
        <v>12</v>
      </c>
      <c r="N8" s="65">
        <v>36</v>
      </c>
      <c r="O8" s="68">
        <v>130</v>
      </c>
      <c r="P8" s="68">
        <v>9</v>
      </c>
      <c r="Q8" s="66">
        <v>39</v>
      </c>
      <c r="R8" s="69">
        <v>19</v>
      </c>
      <c r="S8" s="69"/>
      <c r="T8" s="70">
        <v>562</v>
      </c>
      <c r="U8" s="71">
        <v>565.5</v>
      </c>
      <c r="V8" s="16"/>
      <c r="W8" s="14"/>
      <c r="X8" s="51"/>
    </row>
    <row r="9" spans="1:22" s="2" customFormat="1" ht="19.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2"/>
      <c r="R9" s="72"/>
      <c r="S9" s="72"/>
      <c r="T9" s="72"/>
      <c r="U9" s="74"/>
      <c r="V9" s="13"/>
    </row>
    <row r="10" spans="1:22" s="50" customFormat="1" ht="45" customHeight="1">
      <c r="A10" s="75" t="s">
        <v>13</v>
      </c>
      <c r="B10" s="76">
        <v>68</v>
      </c>
      <c r="C10" s="77">
        <v>20</v>
      </c>
      <c r="D10" s="77">
        <v>51</v>
      </c>
      <c r="E10" s="78">
        <v>64</v>
      </c>
      <c r="F10" s="79">
        <v>18</v>
      </c>
      <c r="G10" s="77">
        <v>47</v>
      </c>
      <c r="H10" s="77">
        <v>58.5</v>
      </c>
      <c r="I10" s="77">
        <v>1018.5</v>
      </c>
      <c r="J10" s="80">
        <v>620</v>
      </c>
      <c r="K10" s="76">
        <v>1057</v>
      </c>
      <c r="L10" s="77">
        <v>139</v>
      </c>
      <c r="M10" s="77">
        <v>175</v>
      </c>
      <c r="N10" s="77">
        <v>92</v>
      </c>
      <c r="O10" s="80">
        <v>230</v>
      </c>
      <c r="P10" s="80">
        <v>151</v>
      </c>
      <c r="Q10" s="81">
        <v>130</v>
      </c>
      <c r="R10" s="82">
        <v>105</v>
      </c>
      <c r="S10" s="83">
        <v>707</v>
      </c>
      <c r="T10" s="82">
        <f>SUM(B10:S10)</f>
        <v>4751</v>
      </c>
      <c r="U10" s="62">
        <f>SUM(T10+V10)</f>
        <v>4808.86</v>
      </c>
      <c r="V10" s="49">
        <v>57.86</v>
      </c>
    </row>
    <row r="11" spans="1:22" s="1" customFormat="1" ht="30" customHeight="1" thickBot="1">
      <c r="A11" s="63" t="s">
        <v>32</v>
      </c>
      <c r="B11" s="85">
        <v>68</v>
      </c>
      <c r="C11" s="65">
        <v>20</v>
      </c>
      <c r="D11" s="86">
        <v>51</v>
      </c>
      <c r="E11" s="66">
        <v>64</v>
      </c>
      <c r="F11" s="67">
        <v>18</v>
      </c>
      <c r="G11" s="65">
        <v>47</v>
      </c>
      <c r="H11" s="65">
        <v>58.5</v>
      </c>
      <c r="I11" s="65">
        <v>1018.5</v>
      </c>
      <c r="J11" s="68">
        <v>620</v>
      </c>
      <c r="K11" s="69">
        <v>1057</v>
      </c>
      <c r="L11" s="65">
        <v>139</v>
      </c>
      <c r="M11" s="65">
        <v>175</v>
      </c>
      <c r="N11" s="65">
        <v>92</v>
      </c>
      <c r="O11" s="68">
        <v>230</v>
      </c>
      <c r="P11" s="65">
        <v>151</v>
      </c>
      <c r="Q11" s="87">
        <v>130</v>
      </c>
      <c r="R11" s="88">
        <v>105</v>
      </c>
      <c r="S11" s="69">
        <v>707</v>
      </c>
      <c r="T11" s="69">
        <v>4751</v>
      </c>
      <c r="U11" s="71">
        <v>4808.86</v>
      </c>
      <c r="V11" s="13"/>
    </row>
    <row r="12" spans="1:22" s="2" customFormat="1" ht="19.5" customHeight="1" thickBo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2"/>
      <c r="R12" s="72"/>
      <c r="S12" s="72"/>
      <c r="T12" s="72"/>
      <c r="U12" s="74"/>
      <c r="V12" s="13"/>
    </row>
    <row r="13" spans="1:22" s="50" customFormat="1" ht="45" customHeight="1">
      <c r="A13" s="75" t="s">
        <v>31</v>
      </c>
      <c r="B13" s="76">
        <v>1</v>
      </c>
      <c r="C13" s="77">
        <v>1</v>
      </c>
      <c r="D13" s="77">
        <v>9</v>
      </c>
      <c r="E13" s="78">
        <v>13</v>
      </c>
      <c r="F13" s="79">
        <v>15.5</v>
      </c>
      <c r="G13" s="77">
        <v>16.3</v>
      </c>
      <c r="H13" s="77">
        <v>6</v>
      </c>
      <c r="I13" s="77">
        <v>52.5</v>
      </c>
      <c r="J13" s="80">
        <v>38.24</v>
      </c>
      <c r="K13" s="76">
        <v>52</v>
      </c>
      <c r="L13" s="77">
        <v>56</v>
      </c>
      <c r="M13" s="77">
        <v>41</v>
      </c>
      <c r="N13" s="77">
        <v>28</v>
      </c>
      <c r="O13" s="80">
        <v>4</v>
      </c>
      <c r="P13" s="77"/>
      <c r="Q13" s="89"/>
      <c r="R13" s="83"/>
      <c r="S13" s="83"/>
      <c r="T13" s="82">
        <f>SUM(B13:S13)</f>
        <v>333.53999999999996</v>
      </c>
      <c r="U13" s="62">
        <f>SUM(T13+V13)</f>
        <v>346.03999999999996</v>
      </c>
      <c r="V13" s="49">
        <v>12.5</v>
      </c>
    </row>
    <row r="14" spans="1:23" s="1" customFormat="1" ht="30" customHeight="1" thickBot="1">
      <c r="A14" s="63" t="s">
        <v>32</v>
      </c>
      <c r="B14" s="85">
        <v>1</v>
      </c>
      <c r="C14" s="65">
        <v>1</v>
      </c>
      <c r="D14" s="65">
        <v>9</v>
      </c>
      <c r="E14" s="66">
        <v>13</v>
      </c>
      <c r="F14" s="67">
        <v>15.5</v>
      </c>
      <c r="G14" s="65">
        <v>16.3</v>
      </c>
      <c r="H14" s="65">
        <v>6</v>
      </c>
      <c r="I14" s="65">
        <v>52.5</v>
      </c>
      <c r="J14" s="68">
        <v>38.24</v>
      </c>
      <c r="K14" s="64">
        <v>52</v>
      </c>
      <c r="L14" s="65">
        <v>56</v>
      </c>
      <c r="M14" s="65">
        <v>41</v>
      </c>
      <c r="N14" s="65">
        <v>28</v>
      </c>
      <c r="O14" s="68">
        <v>4</v>
      </c>
      <c r="P14" s="65"/>
      <c r="Q14" s="85"/>
      <c r="R14" s="69"/>
      <c r="S14" s="69"/>
      <c r="T14" s="69">
        <v>333.53999999999996</v>
      </c>
      <c r="U14" s="71">
        <v>346.03999999999996</v>
      </c>
      <c r="V14" s="13"/>
      <c r="W14" s="14"/>
    </row>
    <row r="15" spans="1:22" s="2" customFormat="1" ht="19.5" customHeight="1" thickBo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2"/>
      <c r="R15" s="72"/>
      <c r="S15" s="72"/>
      <c r="T15" s="74"/>
      <c r="U15" s="74"/>
      <c r="V15" s="13"/>
    </row>
    <row r="16" spans="1:22" s="50" customFormat="1" ht="45" customHeight="1">
      <c r="A16" s="75" t="s">
        <v>14</v>
      </c>
      <c r="B16" s="76">
        <v>1</v>
      </c>
      <c r="C16" s="77">
        <v>3</v>
      </c>
      <c r="D16" s="77">
        <v>1</v>
      </c>
      <c r="E16" s="78">
        <v>4</v>
      </c>
      <c r="F16" s="83">
        <v>14</v>
      </c>
      <c r="G16" s="77">
        <v>12</v>
      </c>
      <c r="H16" s="77">
        <v>16</v>
      </c>
      <c r="I16" s="77">
        <v>16.5</v>
      </c>
      <c r="J16" s="78">
        <v>12.75</v>
      </c>
      <c r="K16" s="76">
        <v>46</v>
      </c>
      <c r="L16" s="77">
        <v>233</v>
      </c>
      <c r="M16" s="77">
        <v>14.75</v>
      </c>
      <c r="N16" s="77">
        <v>57.3</v>
      </c>
      <c r="O16" s="80">
        <v>229.15</v>
      </c>
      <c r="P16" s="77">
        <v>123.67</v>
      </c>
      <c r="Q16" s="78">
        <v>4.5</v>
      </c>
      <c r="R16" s="60"/>
      <c r="S16" s="60"/>
      <c r="T16" s="82">
        <f>SUM(B16:S16)</f>
        <v>788.62</v>
      </c>
      <c r="U16" s="62">
        <f>SUM(T16+V16)</f>
        <v>803.12</v>
      </c>
      <c r="V16" s="49">
        <v>14.5</v>
      </c>
    </row>
    <row r="17" spans="1:23" s="1" customFormat="1" ht="30" customHeight="1" thickBot="1">
      <c r="A17" s="63" t="s">
        <v>32</v>
      </c>
      <c r="B17" s="90">
        <v>1</v>
      </c>
      <c r="C17" s="91">
        <v>3</v>
      </c>
      <c r="D17" s="91">
        <v>1</v>
      </c>
      <c r="E17" s="92">
        <v>4</v>
      </c>
      <c r="F17" s="93">
        <v>14</v>
      </c>
      <c r="G17" s="91">
        <v>12</v>
      </c>
      <c r="H17" s="91">
        <v>16</v>
      </c>
      <c r="I17" s="91">
        <v>16.5</v>
      </c>
      <c r="J17" s="94">
        <v>12.75</v>
      </c>
      <c r="K17" s="90">
        <v>46</v>
      </c>
      <c r="L17" s="91">
        <v>228</v>
      </c>
      <c r="M17" s="91">
        <v>14.75</v>
      </c>
      <c r="N17" s="91">
        <v>57.3</v>
      </c>
      <c r="O17" s="94">
        <v>224.15</v>
      </c>
      <c r="P17" s="94">
        <v>123.67</v>
      </c>
      <c r="Q17" s="92">
        <v>4.5</v>
      </c>
      <c r="R17" s="95"/>
      <c r="S17" s="95"/>
      <c r="T17" s="96">
        <v>778.62</v>
      </c>
      <c r="U17" s="84">
        <v>793.12</v>
      </c>
      <c r="V17" s="13"/>
      <c r="W17" s="14"/>
    </row>
    <row r="18" spans="1:22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5"/>
      <c r="Q18" s="13"/>
      <c r="R18" s="13"/>
      <c r="S18" s="13"/>
      <c r="T18" s="26"/>
      <c r="U18" s="26"/>
      <c r="V18" s="13"/>
    </row>
    <row r="19" spans="1:22" s="2" customFormat="1" ht="19.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5"/>
      <c r="Q19" s="13"/>
      <c r="R19" s="13"/>
      <c r="S19" s="13"/>
      <c r="T19" s="27"/>
      <c r="U19" s="27"/>
      <c r="V19" s="13"/>
    </row>
    <row r="20" spans="1:22" s="50" customFormat="1" ht="45" customHeight="1">
      <c r="A20" s="75" t="s">
        <v>20</v>
      </c>
      <c r="B20" s="76"/>
      <c r="C20" s="77">
        <v>1</v>
      </c>
      <c r="D20" s="77">
        <v>1</v>
      </c>
      <c r="E20" s="78"/>
      <c r="F20" s="79">
        <v>2</v>
      </c>
      <c r="G20" s="77">
        <v>2</v>
      </c>
      <c r="H20" s="77">
        <v>4</v>
      </c>
      <c r="I20" s="77">
        <v>19.63</v>
      </c>
      <c r="J20" s="80">
        <v>3.5</v>
      </c>
      <c r="K20" s="76">
        <v>21.37</v>
      </c>
      <c r="L20" s="77">
        <v>80.75</v>
      </c>
      <c r="M20" s="77">
        <v>41.44</v>
      </c>
      <c r="N20" s="77"/>
      <c r="O20" s="80">
        <v>84.48</v>
      </c>
      <c r="P20" s="77"/>
      <c r="Q20" s="89"/>
      <c r="R20" s="60"/>
      <c r="S20" s="60"/>
      <c r="T20" s="82">
        <f>SUM(B20:S20)</f>
        <v>261.17</v>
      </c>
      <c r="U20" s="62">
        <f>SUM(T20+V20)</f>
        <v>269.17</v>
      </c>
      <c r="V20" s="49">
        <v>8</v>
      </c>
    </row>
    <row r="21" spans="1:23" s="1" customFormat="1" ht="30" customHeight="1" thickBot="1">
      <c r="A21" s="63" t="s">
        <v>32</v>
      </c>
      <c r="B21" s="85"/>
      <c r="C21" s="65">
        <v>1</v>
      </c>
      <c r="D21" s="65">
        <v>1</v>
      </c>
      <c r="E21" s="66"/>
      <c r="F21" s="67">
        <v>2</v>
      </c>
      <c r="G21" s="65">
        <v>2</v>
      </c>
      <c r="H21" s="65">
        <v>4</v>
      </c>
      <c r="I21" s="65">
        <v>19.63</v>
      </c>
      <c r="J21" s="68">
        <v>3.5</v>
      </c>
      <c r="K21" s="64">
        <v>21.37</v>
      </c>
      <c r="L21" s="65">
        <v>82.29</v>
      </c>
      <c r="M21" s="65">
        <v>41.44</v>
      </c>
      <c r="N21" s="65"/>
      <c r="O21" s="68">
        <v>84.48</v>
      </c>
      <c r="P21" s="68"/>
      <c r="Q21" s="66"/>
      <c r="R21" s="69"/>
      <c r="S21" s="69"/>
      <c r="T21" s="69">
        <v>262.71000000000004</v>
      </c>
      <c r="U21" s="97">
        <v>270.71000000000004</v>
      </c>
      <c r="V21" s="13"/>
      <c r="W21" s="14"/>
    </row>
    <row r="22" spans="1:22" s="2" customFormat="1" ht="15" customHeight="1">
      <c r="A22" s="98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99"/>
      <c r="Q22" s="72"/>
      <c r="R22" s="72"/>
      <c r="S22" s="72"/>
      <c r="T22" s="72"/>
      <c r="U22" s="72"/>
      <c r="V22" s="13"/>
    </row>
    <row r="23" spans="1:22" s="2" customFormat="1" ht="15" customHeight="1">
      <c r="A23" s="98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00"/>
      <c r="Q23" s="72"/>
      <c r="R23" s="72"/>
      <c r="S23" s="72"/>
      <c r="T23" s="72"/>
      <c r="U23" s="72"/>
      <c r="V23" s="13"/>
    </row>
    <row r="24" spans="1:21" s="2" customFormat="1" ht="15" customHeight="1" thickBot="1">
      <c r="A24" s="101"/>
      <c r="B24" s="100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00"/>
      <c r="Q24" s="72"/>
      <c r="R24" s="72"/>
      <c r="S24" s="72"/>
      <c r="T24" s="72"/>
      <c r="U24" s="72"/>
    </row>
    <row r="25" spans="1:22" s="50" customFormat="1" ht="45" customHeight="1">
      <c r="A25" s="52" t="s">
        <v>33</v>
      </c>
      <c r="B25" s="103">
        <f>SUM(B7+B10+B13+B16+B20)</f>
        <v>71</v>
      </c>
      <c r="C25" s="104">
        <f aca="true" t="shared" si="0" ref="C25:S25">SUM(C7+C10+C13+C16)</f>
        <v>24</v>
      </c>
      <c r="D25" s="104">
        <f t="shared" si="0"/>
        <v>63</v>
      </c>
      <c r="E25" s="81">
        <f t="shared" si="0"/>
        <v>81</v>
      </c>
      <c r="F25" s="105">
        <f t="shared" si="0"/>
        <v>52.5</v>
      </c>
      <c r="G25" s="104">
        <f t="shared" si="0"/>
        <v>84.3</v>
      </c>
      <c r="H25" s="104">
        <f t="shared" si="0"/>
        <v>83.5</v>
      </c>
      <c r="I25" s="104">
        <f t="shared" si="0"/>
        <v>1172.5</v>
      </c>
      <c r="J25" s="81">
        <f t="shared" si="0"/>
        <v>687.99</v>
      </c>
      <c r="K25" s="105">
        <f t="shared" si="0"/>
        <v>1325</v>
      </c>
      <c r="L25" s="104">
        <f t="shared" si="0"/>
        <v>451</v>
      </c>
      <c r="M25" s="104">
        <f t="shared" si="0"/>
        <v>242.75</v>
      </c>
      <c r="N25" s="104">
        <f t="shared" si="0"/>
        <v>214.3</v>
      </c>
      <c r="O25" s="104">
        <f t="shared" si="0"/>
        <v>593.15</v>
      </c>
      <c r="P25" s="104">
        <f t="shared" si="0"/>
        <v>283.67</v>
      </c>
      <c r="Q25" s="81">
        <f t="shared" si="0"/>
        <v>173.5</v>
      </c>
      <c r="R25" s="61">
        <f t="shared" si="0"/>
        <v>124</v>
      </c>
      <c r="S25" s="61">
        <f t="shared" si="0"/>
        <v>707</v>
      </c>
      <c r="T25" s="82">
        <f>SUM(B25:S25)</f>
        <v>6434.16</v>
      </c>
      <c r="U25" s="106">
        <f>SUM(T25+V25)</f>
        <v>6530.5199999999995</v>
      </c>
      <c r="V25" s="49">
        <v>96.36</v>
      </c>
    </row>
    <row r="26" spans="1:23" s="18" customFormat="1" ht="30" customHeight="1" thickBot="1">
      <c r="A26" s="63" t="s">
        <v>32</v>
      </c>
      <c r="B26" s="64">
        <v>71</v>
      </c>
      <c r="C26" s="65">
        <v>24</v>
      </c>
      <c r="D26" s="67">
        <v>63</v>
      </c>
      <c r="E26" s="66">
        <v>81</v>
      </c>
      <c r="F26" s="102">
        <v>52.5</v>
      </c>
      <c r="G26" s="65">
        <v>84.3</v>
      </c>
      <c r="H26" s="67">
        <v>83.5</v>
      </c>
      <c r="I26" s="68">
        <v>1172.5</v>
      </c>
      <c r="J26" s="66">
        <v>687.99</v>
      </c>
      <c r="K26" s="69">
        <v>1327</v>
      </c>
      <c r="L26" s="65">
        <v>446</v>
      </c>
      <c r="M26" s="65">
        <v>242.75</v>
      </c>
      <c r="N26" s="65">
        <v>213.3</v>
      </c>
      <c r="O26" s="67">
        <v>588.15</v>
      </c>
      <c r="P26" s="68">
        <v>283.67</v>
      </c>
      <c r="Q26" s="66">
        <v>173.5</v>
      </c>
      <c r="R26" s="97">
        <v>124</v>
      </c>
      <c r="S26" s="97">
        <v>707</v>
      </c>
      <c r="T26" s="64">
        <v>6425.16</v>
      </c>
      <c r="U26" s="97">
        <v>6521.52</v>
      </c>
      <c r="V26" s="16"/>
      <c r="W26" s="17"/>
    </row>
    <row r="27" spans="1:21" ht="12.75">
      <c r="A27" s="5"/>
      <c r="B27" s="5"/>
      <c r="C27" s="5"/>
      <c r="D27" s="5"/>
      <c r="E27" s="5"/>
      <c r="F27" s="5"/>
      <c r="G27" s="5"/>
      <c r="H27" s="5"/>
      <c r="I27" s="5" t="s"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5"/>
      <c r="C28" s="5"/>
      <c r="D28" s="5"/>
      <c r="E28" s="5"/>
      <c r="F28" s="5"/>
      <c r="G28" s="5"/>
      <c r="H28" s="5"/>
      <c r="I28" s="28" t="s">
        <v>0</v>
      </c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31" ht="12.75">
      <c r="T31">
        <f>SUM(T7,T10,T13,T16,T20)</f>
        <v>6695.33</v>
      </c>
    </row>
  </sheetData>
  <sheetProtection/>
  <mergeCells count="2">
    <mergeCell ref="A1:U1"/>
    <mergeCell ref="A2:U2"/>
  </mergeCells>
  <printOptions/>
  <pageMargins left="0.5905511811023623" right="0.07874015748031496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&amp;L&amp;"Arial,Fett Kursiv"&amp;12 &amp;C&amp;16Wirtschaftspläne 2017&amp;R&amp;16- 13 -&amp;14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2015-12-11T15:49:11Z</cp:lastPrinted>
  <dcterms:created xsi:type="dcterms:W3CDTF">2010-04-12T14:06:37Z</dcterms:created>
  <dcterms:modified xsi:type="dcterms:W3CDTF">2015-12-11T19:56:23Z</dcterms:modified>
  <cp:category/>
  <cp:version/>
  <cp:contentType/>
  <cp:contentStatus/>
</cp:coreProperties>
</file>