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Ausgaben (2)" sheetId="1" r:id="rId1"/>
  </sheets>
  <definedNames>
    <definedName name="_xlnm.Print_Area" localSheetId="0">'Ausgaben (2)'!$A$1:$I$72</definedName>
  </definedNames>
  <calcPr fullCalcOnLoad="1"/>
</workbook>
</file>

<file path=xl/sharedStrings.xml><?xml version="1.0" encoding="utf-8"?>
<sst xmlns="http://schemas.openxmlformats.org/spreadsheetml/2006/main" count="78" uniqueCount="44">
  <si>
    <t>Eigenbetrieb Stadtentwässerung Stuttgart</t>
  </si>
  <si>
    <t xml:space="preserve"> 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</si>
  <si>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</si>
  <si>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</si>
  <si>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</si>
  <si>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</si>
  <si>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</si>
  <si>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</si>
  <si>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</si>
  <si>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</si>
  <si>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</si>
  <si>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</si>
  <si>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</si>
  <si>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</si>
  <si>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</si>
  <si>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</si>
  <si>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</si>
  <si>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</si>
  <si>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</si>
  <si>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Klärwerke gesamt</t>
  </si>
  <si>
    <t>Ämterpauschale</t>
  </si>
  <si>
    <t>Einrichtungen/Ausstattungen</t>
  </si>
  <si>
    <t>Auflösungsbeträge von</t>
  </si>
  <si>
    <t>Zuschüssen und Beiträgen</t>
  </si>
  <si>
    <t>Ausgaben insgesamt</t>
  </si>
  <si>
    <t>Tilgung städtischer Kredite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</si>
  <si>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</si>
  <si>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Von Dritten getragene Investitionen</t>
  </si>
  <si>
    <t>Finanzierungsfehlbetrag Vorjahr</t>
  </si>
  <si>
    <t>Einnahmenüberdeckung</t>
  </si>
  <si>
    <t>Allgemeiner Bereich</t>
  </si>
  <si>
    <t>Abgänge durch Auflösungen</t>
  </si>
  <si>
    <t>von Rückstellungen</t>
  </si>
  <si>
    <t>Abgänge von Zuschüssen</t>
  </si>
  <si>
    <t>und Beiträgen</t>
  </si>
  <si>
    <t>Tilgung Bankdarlehen</t>
  </si>
  <si>
    <t>Jahres-
abschluss</t>
  </si>
  <si>
    <t>Finanzierungsbedarf</t>
  </si>
  <si>
    <t>Finanzplan 2018/2022</t>
  </si>
  <si>
    <t>Sonstiges</t>
  </si>
  <si>
    <t>Bauzeitzinsen</t>
  </si>
  <si>
    <t>Veränderungen Anlagevermögen</t>
  </si>
  <si>
    <t>Tilgungen</t>
  </si>
  <si>
    <t>Zwischen
bericht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</si>
</sst>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"/>
  </numFmts>
  <fonts count="42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5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 horizontal="centerContinuous"/>
      <protection/>
    </xf>
    <xf numFmtId="0" fontId="0" fillId="0" borderId="0" xfId="51" applyBorder="1" applyAlignment="1">
      <alignment horizontal="centerContinuous"/>
      <protection/>
    </xf>
    <xf numFmtId="0" fontId="2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33" borderId="12" xfId="51" applyFill="1" applyBorder="1">
      <alignment/>
      <protection/>
    </xf>
    <xf numFmtId="0" fontId="0" fillId="33" borderId="0" xfId="51" applyFill="1">
      <alignment/>
      <protection/>
    </xf>
    <xf numFmtId="0" fontId="0" fillId="33" borderId="13" xfId="51" applyFill="1" applyBorder="1">
      <alignment/>
      <protection/>
    </xf>
    <xf numFmtId="0" fontId="2" fillId="33" borderId="14" xfId="51" applyFont="1" applyFill="1" applyBorder="1" applyAlignment="1">
      <alignment horizontal="center"/>
      <protection/>
    </xf>
    <xf numFmtId="0" fontId="0" fillId="33" borderId="11" xfId="51" applyFont="1" applyFill="1" applyBorder="1" applyAlignment="1">
      <alignment horizontal="center"/>
      <protection/>
    </xf>
    <xf numFmtId="0" fontId="0" fillId="33" borderId="11" xfId="51" applyFill="1" applyBorder="1" applyAlignment="1" quotePrefix="1">
      <alignment horizontal="center"/>
      <protection/>
    </xf>
    <xf numFmtId="0" fontId="0" fillId="33" borderId="14" xfId="51" applyFill="1" applyBorder="1" applyAlignment="1">
      <alignment horizontal="center"/>
      <protection/>
    </xf>
    <xf numFmtId="0" fontId="0" fillId="33" borderId="15" xfId="51" applyFill="1" applyBorder="1">
      <alignment/>
      <protection/>
    </xf>
    <xf numFmtId="0" fontId="0" fillId="33" borderId="16" xfId="51" applyFill="1" applyBorder="1">
      <alignment/>
      <protection/>
    </xf>
    <xf numFmtId="0" fontId="0" fillId="33" borderId="14" xfId="51" applyFill="1" applyBorder="1">
      <alignment/>
      <protection/>
    </xf>
    <xf numFmtId="3" fontId="0" fillId="33" borderId="11" xfId="51" applyNumberFormat="1" applyFill="1" applyBorder="1" applyAlignment="1">
      <alignment horizontal="right"/>
      <protection/>
    </xf>
    <xf numFmtId="3" fontId="0" fillId="33" borderId="11" xfId="51" applyNumberFormat="1" applyFont="1" applyFill="1" applyBorder="1" applyAlignment="1">
      <alignment horizontal="right"/>
      <protection/>
    </xf>
    <xf numFmtId="0" fontId="3" fillId="33" borderId="14" xfId="51" applyFont="1" applyFill="1" applyBorder="1">
      <alignment/>
      <protection/>
    </xf>
    <xf numFmtId="0" fontId="0" fillId="33" borderId="14" xfId="51" applyFill="1" applyBorder="1" applyAlignment="1">
      <alignment horizontal="left"/>
      <protection/>
    </xf>
    <xf numFmtId="0" fontId="0" fillId="33" borderId="14" xfId="51" applyFont="1" applyFill="1" applyBorder="1">
      <alignment/>
      <protection/>
    </xf>
    <xf numFmtId="0" fontId="0" fillId="33" borderId="13" xfId="51" applyFont="1" applyFill="1" applyBorder="1">
      <alignment/>
      <protection/>
    </xf>
    <xf numFmtId="0" fontId="0" fillId="33" borderId="13" xfId="51" applyFont="1" applyFill="1" applyBorder="1">
      <alignment/>
      <protection/>
    </xf>
    <xf numFmtId="0" fontId="0" fillId="33" borderId="17" xfId="51" applyFill="1" applyBorder="1">
      <alignment/>
      <protection/>
    </xf>
    <xf numFmtId="3" fontId="0" fillId="33" borderId="17" xfId="51" applyNumberFormat="1" applyFill="1" applyBorder="1" applyAlignment="1">
      <alignment horizontal="right"/>
      <protection/>
    </xf>
    <xf numFmtId="3" fontId="0" fillId="33" borderId="17" xfId="51" applyNumberFormat="1" applyFont="1" applyFill="1" applyBorder="1" applyAlignment="1">
      <alignment horizontal="right"/>
      <protection/>
    </xf>
    <xf numFmtId="3" fontId="3" fillId="33" borderId="11" xfId="51" applyNumberFormat="1" applyFont="1" applyFill="1" applyBorder="1" applyAlignment="1">
      <alignment horizontal="right"/>
      <protection/>
    </xf>
    <xf numFmtId="0" fontId="3" fillId="33" borderId="0" xfId="51" applyFont="1" applyFill="1">
      <alignment/>
      <protection/>
    </xf>
    <xf numFmtId="0" fontId="3" fillId="0" borderId="0" xfId="51" applyFont="1">
      <alignment/>
      <protection/>
    </xf>
    <xf numFmtId="0" fontId="0" fillId="0" borderId="0" xfId="51" applyFill="1">
      <alignment/>
      <protection/>
    </xf>
    <xf numFmtId="0" fontId="0" fillId="33" borderId="18" xfId="51" applyFill="1" applyBorder="1">
      <alignment/>
      <protection/>
    </xf>
    <xf numFmtId="3" fontId="3" fillId="33" borderId="19" xfId="51" applyNumberFormat="1" applyFont="1" applyFill="1" applyBorder="1" applyAlignment="1">
      <alignment horizontal="right"/>
      <protection/>
    </xf>
    <xf numFmtId="3" fontId="3" fillId="33" borderId="20" xfId="51" applyNumberFormat="1" applyFont="1" applyFill="1" applyBorder="1" applyAlignment="1">
      <alignment horizontal="right"/>
      <protection/>
    </xf>
    <xf numFmtId="3" fontId="3" fillId="33" borderId="16" xfId="51" applyNumberFormat="1" applyFont="1" applyFill="1" applyBorder="1" applyAlignment="1">
      <alignment horizontal="right"/>
      <protection/>
    </xf>
    <xf numFmtId="3" fontId="3" fillId="33" borderId="21" xfId="51" applyNumberFormat="1" applyFont="1" applyFill="1" applyBorder="1" applyAlignment="1">
      <alignment horizontal="right"/>
      <protection/>
    </xf>
    <xf numFmtId="3" fontId="3" fillId="0" borderId="11" xfId="51" applyNumberFormat="1" applyFont="1" applyFill="1" applyBorder="1" applyAlignment="1">
      <alignment horizontal="right"/>
      <protection/>
    </xf>
    <xf numFmtId="3" fontId="0" fillId="33" borderId="19" xfId="51" applyNumberFormat="1" applyFill="1" applyBorder="1" applyAlignment="1">
      <alignment horizontal="right"/>
      <protection/>
    </xf>
    <xf numFmtId="3" fontId="0" fillId="33" borderId="20" xfId="51" applyNumberFormat="1" applyFill="1" applyBorder="1" applyAlignment="1">
      <alignment horizontal="right"/>
      <protection/>
    </xf>
    <xf numFmtId="3" fontId="0" fillId="33" borderId="20" xfId="51" applyNumberFormat="1" applyFont="1" applyFill="1" applyBorder="1" applyAlignment="1">
      <alignment horizontal="right"/>
      <protection/>
    </xf>
    <xf numFmtId="3" fontId="0" fillId="33" borderId="16" xfId="51" applyNumberFormat="1" applyFont="1" applyFill="1" applyBorder="1" applyAlignment="1">
      <alignment horizontal="right"/>
      <protection/>
    </xf>
    <xf numFmtId="0" fontId="3" fillId="33" borderId="13" xfId="51" applyFont="1" applyFill="1" applyBorder="1">
      <alignment/>
      <protection/>
    </xf>
    <xf numFmtId="0" fontId="3" fillId="33" borderId="11" xfId="51" applyFont="1" applyFill="1" applyBorder="1">
      <alignment/>
      <protection/>
    </xf>
    <xf numFmtId="0" fontId="3" fillId="33" borderId="11" xfId="51" applyFont="1" applyFill="1" applyBorder="1" applyAlignment="1">
      <alignment horizontal="left"/>
      <protection/>
    </xf>
    <xf numFmtId="0" fontId="3" fillId="33" borderId="11" xfId="51" applyFont="1" applyFill="1" applyBorder="1" applyAlignment="1" quotePrefix="1">
      <alignment horizontal="left"/>
      <protection/>
    </xf>
    <xf numFmtId="0" fontId="3" fillId="33" borderId="13" xfId="51" applyFont="1" applyFill="1" applyBorder="1" applyAlignment="1">
      <alignment horizontal="left"/>
      <protection/>
    </xf>
    <xf numFmtId="0" fontId="3" fillId="33" borderId="13" xfId="51" applyFont="1" applyFill="1" applyBorder="1" applyAlignment="1" quotePrefix="1">
      <alignment horizontal="left"/>
      <protection/>
    </xf>
    <xf numFmtId="3" fontId="0" fillId="33" borderId="14" xfId="51" applyNumberFormat="1" applyFont="1" applyFill="1" applyBorder="1">
      <alignment/>
      <protection/>
    </xf>
    <xf numFmtId="3" fontId="0" fillId="33" borderId="13" xfId="51" applyNumberFormat="1" applyFont="1" applyFill="1" applyBorder="1">
      <alignment/>
      <protection/>
    </xf>
    <xf numFmtId="3" fontId="3" fillId="33" borderId="13" xfId="51" applyNumberFormat="1" applyFont="1" applyFill="1" applyBorder="1">
      <alignment/>
      <protection/>
    </xf>
    <xf numFmtId="0" fontId="3" fillId="33" borderId="22" xfId="51" applyFont="1" applyFill="1" applyBorder="1" applyAlignment="1">
      <alignment horizontal="left" vertical="center"/>
      <protection/>
    </xf>
    <xf numFmtId="3" fontId="3" fillId="33" borderId="23" xfId="51" applyNumberFormat="1" applyFont="1" applyFill="1" applyBorder="1" applyAlignment="1">
      <alignment horizontal="right" vertical="center"/>
      <protection/>
    </xf>
    <xf numFmtId="0" fontId="2" fillId="33" borderId="0" xfId="51" applyFont="1" applyFill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0" fillId="33" borderId="0" xfId="51" applyFill="1" applyBorder="1" applyAlignment="1">
      <alignment horizontal="left"/>
      <protection/>
    </xf>
    <xf numFmtId="172" fontId="0" fillId="33" borderId="0" xfId="51" applyNumberFormat="1" applyFill="1" applyBorder="1" applyProtection="1">
      <alignment/>
      <protection/>
    </xf>
    <xf numFmtId="0" fontId="4" fillId="33" borderId="0" xfId="52" applyFont="1" applyFill="1" applyAlignment="1">
      <alignment horizontal="left"/>
      <protection/>
    </xf>
    <xf numFmtId="172" fontId="0" fillId="33" borderId="0" xfId="51" applyNumberFormat="1" applyFont="1" applyFill="1" applyBorder="1" applyProtection="1">
      <alignment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0" fontId="0" fillId="0" borderId="0" xfId="51" applyAlignment="1">
      <alignment horizontal="left"/>
      <protection/>
    </xf>
    <xf numFmtId="0" fontId="3" fillId="34" borderId="10" xfId="0" applyFont="1" applyFill="1" applyBorder="1" applyAlignment="1">
      <alignment/>
    </xf>
    <xf numFmtId="0" fontId="3" fillId="34" borderId="10" xfId="51" applyFont="1" applyFill="1" applyBorder="1" applyAlignment="1">
      <alignment horizontal="center"/>
      <protection/>
    </xf>
    <xf numFmtId="0" fontId="3" fillId="34" borderId="24" xfId="51" applyFont="1" applyFill="1" applyBorder="1" applyAlignment="1">
      <alignment horizontal="center"/>
      <protection/>
    </xf>
    <xf numFmtId="0" fontId="3" fillId="34" borderId="25" xfId="51" applyFont="1" applyFill="1" applyBorder="1" applyAlignment="1">
      <alignment horizontal="center"/>
      <protection/>
    </xf>
    <xf numFmtId="0" fontId="3" fillId="34" borderId="26" xfId="51" applyFont="1" applyFill="1" applyBorder="1" applyAlignment="1">
      <alignment horizontal="center"/>
      <protection/>
    </xf>
    <xf numFmtId="0" fontId="3" fillId="34" borderId="11" xfId="51" applyFont="1" applyFill="1" applyBorder="1">
      <alignment/>
      <protection/>
    </xf>
    <xf numFmtId="0" fontId="3" fillId="34" borderId="11" xfId="0" applyFont="1" applyFill="1" applyBorder="1" applyAlignment="1">
      <alignment horizontal="center"/>
    </xf>
    <xf numFmtId="0" fontId="3" fillId="34" borderId="11" xfId="51" applyFont="1" applyFill="1" applyBorder="1" applyAlignment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3" fillId="34" borderId="11" xfId="51" applyFont="1" applyFill="1" applyBorder="1" applyAlignment="1">
      <alignment horizontal="center" wrapText="1"/>
      <protection/>
    </xf>
    <xf numFmtId="0" fontId="3" fillId="34" borderId="27" xfId="51" applyFont="1" applyFill="1" applyBorder="1">
      <alignment/>
      <protection/>
    </xf>
    <xf numFmtId="0" fontId="3" fillId="34" borderId="0" xfId="51" applyFont="1" applyFill="1" applyBorder="1">
      <alignment/>
      <protection/>
    </xf>
    <xf numFmtId="0" fontId="3" fillId="34" borderId="11" xfId="51" applyFont="1" applyFill="1" applyBorder="1" applyAlignment="1" quotePrefix="1">
      <alignment horizontal="center"/>
      <protection/>
    </xf>
    <xf numFmtId="0" fontId="7" fillId="34" borderId="11" xfId="51" applyFont="1" applyFill="1" applyBorder="1" applyAlignment="1">
      <alignment horizontal="center"/>
      <protection/>
    </xf>
    <xf numFmtId="0" fontId="3" fillId="34" borderId="28" xfId="51" applyFont="1" applyFill="1" applyBorder="1">
      <alignment/>
      <protection/>
    </xf>
    <xf numFmtId="0" fontId="3" fillId="34" borderId="29" xfId="51" applyFont="1" applyFill="1" applyBorder="1">
      <alignment/>
      <protection/>
    </xf>
    <xf numFmtId="0" fontId="3" fillId="34" borderId="30" xfId="51" applyFont="1" applyFill="1" applyBorder="1">
      <alignment/>
      <protection/>
    </xf>
    <xf numFmtId="0" fontId="3" fillId="34" borderId="16" xfId="51" applyFont="1" applyFill="1" applyBorder="1">
      <alignment/>
      <protection/>
    </xf>
    <xf numFmtId="3" fontId="3" fillId="34" borderId="23" xfId="51" applyNumberFormat="1" applyFont="1" applyFill="1" applyBorder="1" applyAlignment="1">
      <alignment horizontal="right" vertical="center"/>
      <protection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usgaben 1999 vor Tilgung NeuKr 2" xfId="51"/>
    <cellStyle name="Standard_VP 98  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F31" sqref="F31"/>
    </sheetView>
  </sheetViews>
  <sheetFormatPr defaultColWidth="12.6640625" defaultRowHeight="15"/>
  <cols>
    <col min="1" max="1" width="32.88671875" style="5" customWidth="1"/>
    <col min="2" max="2" width="15.77734375" style="5" hidden="1" customWidth="1"/>
    <col min="3" max="3" width="13.99609375" style="5" customWidth="1"/>
    <col min="4" max="4" width="14.4453125" style="5" customWidth="1"/>
    <col min="5" max="5" width="13.3359375" style="5" customWidth="1"/>
    <col min="6" max="6" width="14.3359375" style="5" customWidth="1"/>
    <col min="7" max="7" width="14.4453125" style="5" customWidth="1"/>
    <col min="8" max="8" width="13.5546875" style="5" customWidth="1"/>
    <col min="9" max="9" width="12.5546875" style="5" customWidth="1"/>
    <col min="10" max="16384" width="12.6640625" style="5" customWidth="1"/>
  </cols>
  <sheetData>
    <row r="1" spans="7:9" ht="15">
      <c r="G1" s="6"/>
      <c r="H1" s="6"/>
      <c r="I1" s="6"/>
    </row>
    <row r="2" spans="1:9" ht="17.25">
      <c r="A2" s="1" t="s">
        <v>0</v>
      </c>
      <c r="B2" s="7"/>
      <c r="C2" s="7"/>
      <c r="D2" s="7"/>
      <c r="E2" s="7"/>
      <c r="F2" s="7"/>
      <c r="G2" s="7"/>
      <c r="H2" s="7"/>
      <c r="I2" s="7"/>
    </row>
    <row r="3" spans="1:9" ht="17.25">
      <c r="A3" s="1" t="s">
        <v>38</v>
      </c>
      <c r="B3" s="7"/>
      <c r="C3" s="7"/>
      <c r="D3" s="7"/>
      <c r="E3" s="7"/>
      <c r="F3" s="7"/>
      <c r="G3" s="7"/>
      <c r="H3" s="7"/>
      <c r="I3" s="7"/>
    </row>
    <row r="4" spans="1:9" ht="17.25">
      <c r="A4" s="2"/>
      <c r="B4" s="7"/>
      <c r="C4" s="7"/>
      <c r="D4" s="7"/>
      <c r="E4" s="7"/>
      <c r="F4" s="7"/>
      <c r="G4" s="7"/>
      <c r="H4" s="7"/>
      <c r="I4" s="7"/>
    </row>
    <row r="5" spans="1:9" ht="17.25">
      <c r="A5" s="1"/>
      <c r="B5" s="8"/>
      <c r="C5" s="8"/>
      <c r="D5" s="8"/>
      <c r="E5" s="8"/>
      <c r="F5" s="8"/>
      <c r="G5" s="8"/>
      <c r="H5" s="8"/>
      <c r="I5" s="8"/>
    </row>
    <row r="6" spans="1:9" ht="21.75" customHeight="1">
      <c r="A6" s="9" t="s">
        <v>1</v>
      </c>
      <c r="B6" s="10" t="s">
        <v>1</v>
      </c>
      <c r="C6" s="10"/>
      <c r="D6" s="10"/>
      <c r="E6" s="8"/>
      <c r="F6" s="8"/>
      <c r="G6" s="8"/>
      <c r="H6" s="8"/>
      <c r="I6" s="8"/>
    </row>
    <row r="7" spans="1:10" ht="15">
      <c r="A7" s="11"/>
      <c r="B7" s="3"/>
      <c r="C7" s="68"/>
      <c r="D7" s="68"/>
      <c r="E7" s="69"/>
      <c r="F7" s="69"/>
      <c r="G7" s="70"/>
      <c r="H7" s="71"/>
      <c r="I7" s="72"/>
      <c r="J7" s="12"/>
    </row>
    <row r="8" spans="1:10" ht="15">
      <c r="A8" s="13"/>
      <c r="B8" s="4" t="s">
        <v>2</v>
      </c>
      <c r="C8" s="73"/>
      <c r="D8" s="74"/>
      <c r="E8" s="75" t="s">
        <v>2</v>
      </c>
      <c r="F8" s="75" t="s">
        <v>2</v>
      </c>
      <c r="G8" s="87" t="s">
        <v>3</v>
      </c>
      <c r="H8" s="88"/>
      <c r="I8" s="89"/>
      <c r="J8" s="12"/>
    </row>
    <row r="9" spans="1:10" ht="30.75">
      <c r="A9" s="14" t="s">
        <v>37</v>
      </c>
      <c r="B9" s="15" t="s">
        <v>5</v>
      </c>
      <c r="C9" s="76" t="s">
        <v>36</v>
      </c>
      <c r="D9" s="77" t="s">
        <v>43</v>
      </c>
      <c r="E9" s="73"/>
      <c r="F9" s="73"/>
      <c r="G9" s="78"/>
      <c r="H9" s="79"/>
      <c r="I9" s="73"/>
      <c r="J9" s="12"/>
    </row>
    <row r="10" spans="1:10" ht="17.25">
      <c r="A10" s="14" t="s">
        <v>4</v>
      </c>
      <c r="B10" s="16">
        <v>2003</v>
      </c>
      <c r="C10" s="75">
        <v>2016</v>
      </c>
      <c r="D10" s="80">
        <v>2017</v>
      </c>
      <c r="E10" s="80">
        <v>2018</v>
      </c>
      <c r="F10" s="80">
        <v>2019</v>
      </c>
      <c r="G10" s="80">
        <v>2020</v>
      </c>
      <c r="H10" s="80">
        <v>2021</v>
      </c>
      <c r="I10" s="80">
        <v>2022</v>
      </c>
      <c r="J10" s="12"/>
    </row>
    <row r="11" spans="1:10" ht="15">
      <c r="A11" s="17" t="s">
        <v>6</v>
      </c>
      <c r="B11" s="15" t="s">
        <v>7</v>
      </c>
      <c r="C11" s="81" t="s">
        <v>7</v>
      </c>
      <c r="D11" s="81" t="s">
        <v>7</v>
      </c>
      <c r="E11" s="81" t="s">
        <v>7</v>
      </c>
      <c r="F11" s="81" t="s">
        <v>7</v>
      </c>
      <c r="G11" s="81" t="s">
        <v>7</v>
      </c>
      <c r="H11" s="81" t="s">
        <v>7</v>
      </c>
      <c r="I11" s="81" t="s">
        <v>7</v>
      </c>
      <c r="J11" s="12"/>
    </row>
    <row r="12" spans="1:10" ht="15">
      <c r="A12" s="18"/>
      <c r="B12" s="19"/>
      <c r="C12" s="82"/>
      <c r="D12" s="83"/>
      <c r="E12" s="83"/>
      <c r="F12" s="83"/>
      <c r="G12" s="84"/>
      <c r="H12" s="82"/>
      <c r="I12" s="85"/>
      <c r="J12" s="12"/>
    </row>
    <row r="13" spans="1:10" ht="15" customHeight="1">
      <c r="A13" s="20"/>
      <c r="B13" s="21"/>
      <c r="C13" s="21"/>
      <c r="D13" s="22"/>
      <c r="E13" s="22"/>
      <c r="F13" s="22"/>
      <c r="G13" s="22"/>
      <c r="H13" s="22"/>
      <c r="I13" s="22"/>
      <c r="J13" s="12"/>
    </row>
    <row r="14" spans="1:10" ht="15" customHeight="1">
      <c r="A14" s="23" t="s">
        <v>8</v>
      </c>
      <c r="B14" s="21"/>
      <c r="C14" s="21"/>
      <c r="D14" s="22"/>
      <c r="E14" s="22"/>
      <c r="F14" s="22"/>
      <c r="G14" s="22"/>
      <c r="H14" s="22"/>
      <c r="I14" s="22"/>
      <c r="J14" s="12"/>
    </row>
    <row r="15" spans="1:10" ht="15" customHeight="1">
      <c r="A15" s="24"/>
      <c r="B15" s="21"/>
      <c r="C15" s="21"/>
      <c r="D15" s="22"/>
      <c r="E15" s="22"/>
      <c r="F15" s="22"/>
      <c r="G15" s="22"/>
      <c r="H15" s="22"/>
      <c r="I15" s="22"/>
      <c r="J15" s="12"/>
    </row>
    <row r="16" spans="1:10" ht="15" customHeight="1">
      <c r="A16" s="25" t="s">
        <v>9</v>
      </c>
      <c r="B16" s="21">
        <v>920300</v>
      </c>
      <c r="C16" s="21">
        <v>444000</v>
      </c>
      <c r="D16" s="22">
        <v>575000</v>
      </c>
      <c r="E16" s="22">
        <v>1250000</v>
      </c>
      <c r="F16" s="22">
        <v>999000</v>
      </c>
      <c r="G16" s="22">
        <v>1000000</v>
      </c>
      <c r="H16" s="22">
        <v>1000000</v>
      </c>
      <c r="I16" s="22">
        <v>1300000</v>
      </c>
      <c r="J16" s="12"/>
    </row>
    <row r="17" spans="1:10" ht="15" customHeight="1">
      <c r="A17" s="20"/>
      <c r="B17" s="21"/>
      <c r="C17" s="21"/>
      <c r="D17" s="22"/>
      <c r="E17" s="22"/>
      <c r="F17" s="22"/>
      <c r="G17" s="22"/>
      <c r="H17" s="22"/>
      <c r="I17" s="22"/>
      <c r="J17" s="12"/>
    </row>
    <row r="18" spans="1:10" ht="15" customHeight="1">
      <c r="A18" s="25" t="s">
        <v>11</v>
      </c>
      <c r="B18" s="21">
        <v>4463600</v>
      </c>
      <c r="C18" s="21">
        <v>10537000</v>
      </c>
      <c r="D18" s="22">
        <v>18625300</v>
      </c>
      <c r="E18" s="22">
        <f>18706600-100000</f>
        <v>18606600</v>
      </c>
      <c r="F18" s="22">
        <f>19106700-40000</f>
        <v>19066700</v>
      </c>
      <c r="G18" s="22">
        <v>20000000</v>
      </c>
      <c r="H18" s="22">
        <v>21000000</v>
      </c>
      <c r="I18" s="22">
        <v>22000000</v>
      </c>
      <c r="J18" s="12"/>
    </row>
    <row r="19" spans="1:10" ht="15" customHeight="1">
      <c r="A19" s="20"/>
      <c r="B19" s="21"/>
      <c r="C19" s="21"/>
      <c r="D19" s="22"/>
      <c r="E19" s="22"/>
      <c r="F19" s="22"/>
      <c r="G19" s="22"/>
      <c r="H19" s="22"/>
      <c r="I19" s="22"/>
      <c r="J19" s="12"/>
    </row>
    <row r="20" spans="1:10" ht="15" customHeight="1">
      <c r="A20" s="25" t="s">
        <v>10</v>
      </c>
      <c r="B20" s="21">
        <v>7083900</v>
      </c>
      <c r="C20" s="21">
        <v>8215000</v>
      </c>
      <c r="D20" s="22">
        <v>5608400</v>
      </c>
      <c r="E20" s="22">
        <v>5078800</v>
      </c>
      <c r="F20" s="22">
        <v>3931200</v>
      </c>
      <c r="G20" s="22">
        <v>5000000</v>
      </c>
      <c r="H20" s="22">
        <v>5000000</v>
      </c>
      <c r="I20" s="22">
        <v>4000000</v>
      </c>
      <c r="J20" s="12"/>
    </row>
    <row r="21" spans="1:10" ht="15" customHeight="1">
      <c r="A21" s="20"/>
      <c r="B21" s="21"/>
      <c r="C21" s="21"/>
      <c r="D21" s="22"/>
      <c r="E21" s="22"/>
      <c r="F21" s="22"/>
      <c r="G21" s="22"/>
      <c r="H21" s="22"/>
      <c r="I21" s="22"/>
      <c r="J21" s="12"/>
    </row>
    <row r="22" spans="1:10" ht="15" customHeight="1">
      <c r="A22" s="25" t="s">
        <v>12</v>
      </c>
      <c r="B22" s="21">
        <v>2479800</v>
      </c>
      <c r="C22" s="21">
        <v>2871000</v>
      </c>
      <c r="D22" s="22">
        <v>4067900</v>
      </c>
      <c r="E22" s="22">
        <v>3064600</v>
      </c>
      <c r="F22" s="22">
        <v>4003100</v>
      </c>
      <c r="G22" s="22">
        <v>2000000</v>
      </c>
      <c r="H22" s="22">
        <v>2000000</v>
      </c>
      <c r="I22" s="22">
        <v>2700000</v>
      </c>
      <c r="J22" s="12"/>
    </row>
    <row r="23" spans="1:10" ht="15" customHeight="1">
      <c r="A23" s="26"/>
      <c r="B23" s="21"/>
      <c r="C23" s="21"/>
      <c r="D23" s="22"/>
      <c r="E23" s="22"/>
      <c r="F23" s="22"/>
      <c r="G23" s="22"/>
      <c r="H23" s="22"/>
      <c r="I23" s="22"/>
      <c r="J23" s="12"/>
    </row>
    <row r="24" spans="1:10" ht="15" customHeight="1">
      <c r="A24" s="27" t="s">
        <v>39</v>
      </c>
      <c r="B24" s="21"/>
      <c r="C24" s="21">
        <v>125000</v>
      </c>
      <c r="D24" s="22">
        <v>100000</v>
      </c>
      <c r="E24" s="22">
        <v>100000</v>
      </c>
      <c r="F24" s="22">
        <v>100000</v>
      </c>
      <c r="G24" s="22">
        <v>100000</v>
      </c>
      <c r="H24" s="22">
        <v>100000</v>
      </c>
      <c r="I24" s="22">
        <v>100000</v>
      </c>
      <c r="J24" s="12"/>
    </row>
    <row r="25" spans="1:10" ht="15" customHeight="1">
      <c r="A25" s="28"/>
      <c r="B25" s="29"/>
      <c r="C25" s="29"/>
      <c r="D25" s="30"/>
      <c r="E25" s="30"/>
      <c r="F25" s="30"/>
      <c r="G25" s="30"/>
      <c r="H25" s="30"/>
      <c r="I25" s="30"/>
      <c r="J25" s="12"/>
    </row>
    <row r="26" spans="1:10" ht="15" customHeight="1">
      <c r="A26" s="23" t="s">
        <v>13</v>
      </c>
      <c r="B26" s="31">
        <f>SUM(B16:B22)</f>
        <v>14947600</v>
      </c>
      <c r="C26" s="31">
        <f aca="true" t="shared" si="0" ref="C26:I26">SUM(C16:C24)</f>
        <v>22192000</v>
      </c>
      <c r="D26" s="31">
        <f t="shared" si="0"/>
        <v>28976600</v>
      </c>
      <c r="E26" s="31">
        <f t="shared" si="0"/>
        <v>28100000</v>
      </c>
      <c r="F26" s="31">
        <f t="shared" si="0"/>
        <v>28100000</v>
      </c>
      <c r="G26" s="31">
        <f t="shared" si="0"/>
        <v>28100000</v>
      </c>
      <c r="H26" s="31">
        <f t="shared" si="0"/>
        <v>29100000</v>
      </c>
      <c r="I26" s="31">
        <f t="shared" si="0"/>
        <v>30100000</v>
      </c>
      <c r="J26" s="12"/>
    </row>
    <row r="27" spans="1:10" ht="15" customHeight="1">
      <c r="A27" s="23"/>
      <c r="B27" s="21"/>
      <c r="C27" s="21"/>
      <c r="D27" s="22"/>
      <c r="E27" s="22"/>
      <c r="F27" s="22"/>
      <c r="G27" s="22"/>
      <c r="H27" s="22"/>
      <c r="I27" s="22"/>
      <c r="J27" s="12"/>
    </row>
    <row r="28" spans="1:10" s="33" customFormat="1" ht="15" customHeight="1">
      <c r="A28" s="23" t="s">
        <v>14</v>
      </c>
      <c r="B28" s="31">
        <v>787400</v>
      </c>
      <c r="C28" s="31">
        <v>1311000</v>
      </c>
      <c r="D28" s="31">
        <v>645500</v>
      </c>
      <c r="E28" s="31">
        <v>650000</v>
      </c>
      <c r="F28" s="31">
        <v>810000</v>
      </c>
      <c r="G28" s="31">
        <v>730000</v>
      </c>
      <c r="H28" s="31">
        <v>730000</v>
      </c>
      <c r="I28" s="31">
        <v>730000</v>
      </c>
      <c r="J28" s="32"/>
    </row>
    <row r="29" spans="1:13" ht="15" customHeight="1">
      <c r="A29" s="20"/>
      <c r="B29" s="21"/>
      <c r="C29" s="21"/>
      <c r="D29" s="22"/>
      <c r="E29" s="22"/>
      <c r="F29" s="22"/>
      <c r="G29" s="22"/>
      <c r="H29" s="22"/>
      <c r="I29" s="22"/>
      <c r="J29" s="12"/>
      <c r="M29" s="34"/>
    </row>
    <row r="30" spans="1:10" ht="15" customHeight="1">
      <c r="A30" s="25" t="s">
        <v>15</v>
      </c>
      <c r="B30" s="21">
        <v>23570600</v>
      </c>
      <c r="C30" s="21">
        <v>10437000</v>
      </c>
      <c r="D30" s="22">
        <f>9589700+10000</f>
        <v>9599700</v>
      </c>
      <c r="E30" s="22">
        <f>12693300+15600</f>
        <v>12708900</v>
      </c>
      <c r="F30" s="22">
        <f>15217700+10000</f>
        <v>15227700</v>
      </c>
      <c r="G30" s="22">
        <v>20058900</v>
      </c>
      <c r="H30" s="22">
        <v>23352000</v>
      </c>
      <c r="I30" s="22">
        <v>24381000</v>
      </c>
      <c r="J30" s="12"/>
    </row>
    <row r="31" spans="1:10" ht="15" customHeight="1">
      <c r="A31" s="20"/>
      <c r="B31" s="21"/>
      <c r="C31" s="21"/>
      <c r="D31" s="22"/>
      <c r="E31" s="22"/>
      <c r="F31" s="22"/>
      <c r="G31" s="22"/>
      <c r="H31" s="22"/>
      <c r="I31" s="22"/>
      <c r="J31" s="12"/>
    </row>
    <row r="32" spans="1:10" ht="15" customHeight="1">
      <c r="A32" s="25" t="s">
        <v>16</v>
      </c>
      <c r="B32" s="21">
        <v>2265000</v>
      </c>
      <c r="C32" s="21">
        <v>1960000</v>
      </c>
      <c r="D32" s="22">
        <v>2377600</v>
      </c>
      <c r="E32" s="22">
        <v>1867600</v>
      </c>
      <c r="F32" s="22">
        <v>677700</v>
      </c>
      <c r="G32" s="22">
        <v>215400</v>
      </c>
      <c r="H32" s="22">
        <v>300000</v>
      </c>
      <c r="I32" s="22">
        <v>240000</v>
      </c>
      <c r="J32" s="12"/>
    </row>
    <row r="33" spans="1:10" ht="15" customHeight="1">
      <c r="A33" s="20"/>
      <c r="B33" s="21"/>
      <c r="C33" s="21"/>
      <c r="D33" s="22"/>
      <c r="E33" s="22"/>
      <c r="F33" s="22"/>
      <c r="G33" s="22"/>
      <c r="H33" s="22"/>
      <c r="I33" s="22"/>
      <c r="J33" s="12"/>
    </row>
    <row r="34" spans="1:10" ht="15" customHeight="1">
      <c r="A34" s="25" t="s">
        <v>17</v>
      </c>
      <c r="B34" s="21">
        <v>1073700</v>
      </c>
      <c r="C34" s="21">
        <v>2023000</v>
      </c>
      <c r="D34" s="22">
        <v>2232000</v>
      </c>
      <c r="E34" s="22">
        <v>3360200</v>
      </c>
      <c r="F34" s="22">
        <v>3258200</v>
      </c>
      <c r="G34" s="22">
        <v>4233200</v>
      </c>
      <c r="H34" s="22">
        <v>2699600</v>
      </c>
      <c r="I34" s="22">
        <v>1135700</v>
      </c>
      <c r="J34" s="12"/>
    </row>
    <row r="35" spans="1:10" ht="15" customHeight="1">
      <c r="A35" s="20"/>
      <c r="B35" s="21"/>
      <c r="C35" s="21"/>
      <c r="D35" s="22"/>
      <c r="E35" s="22"/>
      <c r="F35" s="22"/>
      <c r="G35" s="22"/>
      <c r="H35" s="22"/>
      <c r="I35" s="22"/>
      <c r="J35" s="12"/>
    </row>
    <row r="36" spans="1:10" ht="15" customHeight="1">
      <c r="A36" s="25" t="s">
        <v>18</v>
      </c>
      <c r="B36" s="21">
        <v>2096300</v>
      </c>
      <c r="C36" s="21">
        <v>3105000</v>
      </c>
      <c r="D36" s="22">
        <v>3885800</v>
      </c>
      <c r="E36" s="22">
        <v>3065300</v>
      </c>
      <c r="F36" s="22">
        <v>1907000</v>
      </c>
      <c r="G36" s="22">
        <v>875000</v>
      </c>
      <c r="H36" s="22">
        <v>607800</v>
      </c>
      <c r="I36" s="22">
        <v>1600000</v>
      </c>
      <c r="J36" s="12"/>
    </row>
    <row r="37" spans="1:10" ht="15" customHeight="1">
      <c r="A37" s="35"/>
      <c r="B37" s="36"/>
      <c r="C37" s="37"/>
      <c r="D37" s="37"/>
      <c r="E37" s="38"/>
      <c r="F37" s="38"/>
      <c r="G37" s="38"/>
      <c r="H37" s="38"/>
      <c r="I37" s="38"/>
      <c r="J37" s="12"/>
    </row>
    <row r="38" spans="1:10" ht="15" customHeight="1">
      <c r="A38" s="23" t="s">
        <v>19</v>
      </c>
      <c r="B38" s="31">
        <f aca="true" t="shared" si="1" ref="B38:I38">SUM(B30:B36)</f>
        <v>29005600</v>
      </c>
      <c r="C38" s="31">
        <f t="shared" si="1"/>
        <v>17525000</v>
      </c>
      <c r="D38" s="31">
        <f t="shared" si="1"/>
        <v>18095100</v>
      </c>
      <c r="E38" s="31">
        <f t="shared" si="1"/>
        <v>21002000</v>
      </c>
      <c r="F38" s="31">
        <f t="shared" si="1"/>
        <v>21070600</v>
      </c>
      <c r="G38" s="31">
        <f t="shared" si="1"/>
        <v>25382500</v>
      </c>
      <c r="H38" s="31">
        <f t="shared" si="1"/>
        <v>26959400</v>
      </c>
      <c r="I38" s="31">
        <f t="shared" si="1"/>
        <v>27356700</v>
      </c>
      <c r="J38" s="12"/>
    </row>
    <row r="39" spans="1:10" ht="15" customHeight="1">
      <c r="A39" s="20"/>
      <c r="B39" s="21"/>
      <c r="C39" s="21"/>
      <c r="D39" s="22"/>
      <c r="E39" s="22"/>
      <c r="F39" s="22"/>
      <c r="G39" s="22"/>
      <c r="H39" s="22"/>
      <c r="I39" s="22"/>
      <c r="J39" s="12"/>
    </row>
    <row r="40" spans="1:10" s="33" customFormat="1" ht="15" customHeight="1">
      <c r="A40" s="23" t="s">
        <v>30</v>
      </c>
      <c r="B40" s="31">
        <v>409000</v>
      </c>
      <c r="C40" s="31">
        <f>185000+109000</f>
        <v>294000</v>
      </c>
      <c r="D40" s="31">
        <v>405000</v>
      </c>
      <c r="E40" s="31">
        <v>580000</v>
      </c>
      <c r="F40" s="31">
        <v>580000</v>
      </c>
      <c r="G40" s="31">
        <v>580000</v>
      </c>
      <c r="H40" s="31">
        <v>580000</v>
      </c>
      <c r="I40" s="31">
        <v>580000</v>
      </c>
      <c r="J40" s="32"/>
    </row>
    <row r="41" spans="1:10" s="33" customFormat="1" ht="15" customHeight="1" hidden="1">
      <c r="A41" s="23"/>
      <c r="B41" s="21"/>
      <c r="C41" s="21"/>
      <c r="D41" s="22"/>
      <c r="E41" s="22"/>
      <c r="F41" s="22"/>
      <c r="G41" s="22"/>
      <c r="H41" s="22"/>
      <c r="I41" s="22"/>
      <c r="J41" s="32"/>
    </row>
    <row r="42" spans="1:10" s="33" customFormat="1" ht="15" customHeight="1" hidden="1">
      <c r="A42" s="23" t="s">
        <v>20</v>
      </c>
      <c r="B42" s="31">
        <v>76700</v>
      </c>
      <c r="C42" s="31"/>
      <c r="D42" s="31"/>
      <c r="E42" s="31"/>
      <c r="F42" s="31"/>
      <c r="G42" s="31"/>
      <c r="H42" s="31"/>
      <c r="I42" s="31"/>
      <c r="J42" s="32"/>
    </row>
    <row r="43" spans="1:10" ht="15" customHeight="1" hidden="1">
      <c r="A43" s="20"/>
      <c r="B43" s="21"/>
      <c r="C43" s="21"/>
      <c r="D43" s="22"/>
      <c r="E43" s="22"/>
      <c r="F43" s="22"/>
      <c r="G43" s="22"/>
      <c r="H43" s="22"/>
      <c r="I43" s="22"/>
      <c r="J43" s="12"/>
    </row>
    <row r="44" spans="1:10" s="33" customFormat="1" ht="15" customHeight="1" hidden="1">
      <c r="A44" s="23" t="s">
        <v>21</v>
      </c>
      <c r="B44" s="31">
        <v>25600</v>
      </c>
      <c r="C44" s="31"/>
      <c r="D44" s="31"/>
      <c r="E44" s="31"/>
      <c r="F44" s="31"/>
      <c r="G44" s="31"/>
      <c r="H44" s="31"/>
      <c r="I44" s="31"/>
      <c r="J44" s="32"/>
    </row>
    <row r="45" spans="1:10" s="33" customFormat="1" ht="15" customHeight="1">
      <c r="A45" s="23"/>
      <c r="B45" s="39"/>
      <c r="C45" s="39"/>
      <c r="D45" s="39"/>
      <c r="E45" s="31"/>
      <c r="F45" s="31"/>
      <c r="G45" s="31"/>
      <c r="H45" s="31"/>
      <c r="I45" s="31"/>
      <c r="J45" s="32"/>
    </row>
    <row r="46" spans="1:10" s="33" customFormat="1" ht="15" customHeight="1">
      <c r="A46" s="23" t="s">
        <v>40</v>
      </c>
      <c r="B46" s="39"/>
      <c r="C46" s="39">
        <v>0</v>
      </c>
      <c r="D46" s="39">
        <v>0</v>
      </c>
      <c r="E46" s="31">
        <v>350000</v>
      </c>
      <c r="F46" s="31">
        <v>550000</v>
      </c>
      <c r="G46" s="40">
        <v>700000</v>
      </c>
      <c r="H46" s="40">
        <v>700000</v>
      </c>
      <c r="I46" s="40">
        <v>700000</v>
      </c>
      <c r="J46" s="32"/>
    </row>
    <row r="47" spans="1:10" ht="15" customHeight="1">
      <c r="A47" s="35"/>
      <c r="B47" s="41"/>
      <c r="C47" s="42"/>
      <c r="D47" s="43"/>
      <c r="E47" s="44"/>
      <c r="F47" s="44"/>
      <c r="G47" s="44"/>
      <c r="H47" s="44"/>
      <c r="I47" s="44"/>
      <c r="J47" s="12"/>
    </row>
    <row r="48" spans="1:10" s="33" customFormat="1" ht="18" customHeight="1">
      <c r="A48" s="23" t="s">
        <v>26</v>
      </c>
      <c r="B48" s="31">
        <f>B26+B28+B38+B40+B42+B44</f>
        <v>45251900</v>
      </c>
      <c r="C48" s="31">
        <f>C26+C28+C38+C40+C42+C44</f>
        <v>41322000</v>
      </c>
      <c r="D48" s="31">
        <f>D26+D28+D38+D40+D42+D44</f>
        <v>48122200</v>
      </c>
      <c r="E48" s="31">
        <f>E26+E28+E38+E40+E42+E44+E46</f>
        <v>50682000</v>
      </c>
      <c r="F48" s="31">
        <f>F26+F28+F38+F40+F42+F44+F46</f>
        <v>51110600</v>
      </c>
      <c r="G48" s="31">
        <f>G26+G28+G38+G40+G42+G44+G46</f>
        <v>55492500</v>
      </c>
      <c r="H48" s="31">
        <f>H26+H28+H38+H40+H42+H44+H46</f>
        <v>58069400</v>
      </c>
      <c r="I48" s="31">
        <f>I26+I28+I38+I40+I42+I44+I46</f>
        <v>59466700</v>
      </c>
      <c r="J48" s="32"/>
    </row>
    <row r="49" spans="1:10" s="33" customFormat="1" ht="15" customHeight="1">
      <c r="A49" s="23"/>
      <c r="B49" s="31"/>
      <c r="C49" s="31"/>
      <c r="D49" s="31"/>
      <c r="E49" s="31"/>
      <c r="F49" s="31"/>
      <c r="G49" s="31"/>
      <c r="H49" s="31"/>
      <c r="I49" s="31"/>
      <c r="J49" s="32"/>
    </row>
    <row r="50" spans="1:10" s="33" customFormat="1" ht="15" customHeight="1">
      <c r="A50" s="45" t="s">
        <v>27</v>
      </c>
      <c r="B50" s="31"/>
      <c r="C50" s="31">
        <v>432000</v>
      </c>
      <c r="D50" s="31">
        <v>0</v>
      </c>
      <c r="E50" s="31">
        <v>150000</v>
      </c>
      <c r="F50" s="31">
        <v>150000</v>
      </c>
      <c r="G50" s="31">
        <v>150000</v>
      </c>
      <c r="H50" s="31">
        <v>150000</v>
      </c>
      <c r="I50" s="31">
        <v>150000</v>
      </c>
      <c r="J50" s="32"/>
    </row>
    <row r="51" spans="1:10" s="33" customFormat="1" ht="15" customHeight="1">
      <c r="A51" s="45"/>
      <c r="B51" s="31"/>
      <c r="C51" s="31"/>
      <c r="D51" s="31"/>
      <c r="E51" s="31"/>
      <c r="F51" s="31"/>
      <c r="G51" s="31"/>
      <c r="H51" s="31"/>
      <c r="I51" s="31"/>
      <c r="J51" s="32"/>
    </row>
    <row r="52" spans="1:10" s="33" customFormat="1" ht="15" customHeight="1">
      <c r="A52" s="45" t="s">
        <v>31</v>
      </c>
      <c r="B52" s="31"/>
      <c r="C52" s="31"/>
      <c r="D52" s="31"/>
      <c r="E52" s="31"/>
      <c r="F52" s="31"/>
      <c r="G52" s="31"/>
      <c r="H52" s="31"/>
      <c r="I52" s="31"/>
      <c r="J52" s="32"/>
    </row>
    <row r="53" spans="1:10" s="33" customFormat="1" ht="15" customHeight="1">
      <c r="A53" s="45" t="s">
        <v>32</v>
      </c>
      <c r="B53" s="31"/>
      <c r="C53" s="31">
        <v>58000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2"/>
    </row>
    <row r="54" spans="1:10" s="33" customFormat="1" ht="15" customHeight="1">
      <c r="A54" s="45"/>
      <c r="B54" s="31"/>
      <c r="C54" s="31"/>
      <c r="D54" s="31"/>
      <c r="E54" s="31"/>
      <c r="F54" s="31"/>
      <c r="G54" s="31"/>
      <c r="H54" s="31"/>
      <c r="I54" s="31"/>
      <c r="J54" s="32"/>
    </row>
    <row r="55" spans="1:10" s="33" customFormat="1" ht="15" customHeight="1">
      <c r="A55" s="46" t="s">
        <v>22</v>
      </c>
      <c r="B55" s="21"/>
      <c r="C55" s="21"/>
      <c r="D55" s="22"/>
      <c r="E55" s="22"/>
      <c r="F55" s="22"/>
      <c r="G55" s="22"/>
      <c r="H55" s="22"/>
      <c r="I55" s="22"/>
      <c r="J55" s="32"/>
    </row>
    <row r="56" spans="1:10" s="33" customFormat="1" ht="15" customHeight="1">
      <c r="A56" s="47" t="s">
        <v>23</v>
      </c>
      <c r="B56" s="31">
        <v>13533400</v>
      </c>
      <c r="C56" s="31">
        <v>12973000</v>
      </c>
      <c r="D56" s="31">
        <v>12300000</v>
      </c>
      <c r="E56" s="31">
        <v>11800000</v>
      </c>
      <c r="F56" s="31">
        <v>11200000</v>
      </c>
      <c r="G56" s="40">
        <v>10800000</v>
      </c>
      <c r="H56" s="40">
        <v>10500000</v>
      </c>
      <c r="I56" s="40">
        <v>10200000</v>
      </c>
      <c r="J56" s="32"/>
    </row>
    <row r="57" spans="1:10" s="33" customFormat="1" ht="15" customHeight="1">
      <c r="A57" s="48"/>
      <c r="B57" s="21"/>
      <c r="C57" s="21"/>
      <c r="D57" s="22"/>
      <c r="E57" s="22"/>
      <c r="F57" s="22"/>
      <c r="G57" s="22"/>
      <c r="H57" s="22"/>
      <c r="I57" s="22"/>
      <c r="J57" s="32"/>
    </row>
    <row r="58" spans="1:10" s="33" customFormat="1" ht="15" customHeight="1">
      <c r="A58" s="49" t="s">
        <v>41</v>
      </c>
      <c r="B58" s="31"/>
      <c r="C58" s="31">
        <v>69000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2"/>
    </row>
    <row r="59" spans="1:10" s="33" customFormat="1" ht="15" customHeight="1">
      <c r="A59" s="50"/>
      <c r="B59" s="21"/>
      <c r="C59" s="21"/>
      <c r="D59" s="22"/>
      <c r="E59" s="22"/>
      <c r="F59" s="22"/>
      <c r="G59" s="22"/>
      <c r="H59" s="22"/>
      <c r="I59" s="22"/>
      <c r="J59" s="32"/>
    </row>
    <row r="60" spans="1:10" s="33" customFormat="1" ht="15" customHeight="1">
      <c r="A60" s="49" t="s">
        <v>33</v>
      </c>
      <c r="B60" s="21"/>
      <c r="C60" s="21"/>
      <c r="D60" s="22"/>
      <c r="E60" s="22"/>
      <c r="F60" s="22"/>
      <c r="G60" s="22"/>
      <c r="H60" s="22"/>
      <c r="I60" s="22"/>
      <c r="J60" s="32"/>
    </row>
    <row r="61" spans="1:10" s="33" customFormat="1" ht="15" customHeight="1">
      <c r="A61" s="49" t="s">
        <v>34</v>
      </c>
      <c r="B61" s="21"/>
      <c r="C61" s="31">
        <v>5000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2"/>
    </row>
    <row r="62" spans="1:10" s="33" customFormat="1" ht="15" customHeight="1">
      <c r="A62" s="50"/>
      <c r="B62" s="21"/>
      <c r="C62" s="21"/>
      <c r="D62" s="22"/>
      <c r="E62" s="22"/>
      <c r="F62" s="22"/>
      <c r="G62" s="22"/>
      <c r="H62" s="22"/>
      <c r="I62" s="22"/>
      <c r="J62" s="32"/>
    </row>
    <row r="63" spans="1:10" s="33" customFormat="1" ht="15" customHeight="1">
      <c r="A63" s="49" t="s">
        <v>42</v>
      </c>
      <c r="B63" s="31"/>
      <c r="C63" s="31">
        <f>C64+C65</f>
        <v>16990000</v>
      </c>
      <c r="D63" s="31">
        <f aca="true" t="shared" si="2" ref="D63:I63">D64+D65</f>
        <v>16065000</v>
      </c>
      <c r="E63" s="31">
        <f t="shared" si="2"/>
        <v>14022000</v>
      </c>
      <c r="F63" s="31">
        <f t="shared" si="2"/>
        <v>13861000</v>
      </c>
      <c r="G63" s="31">
        <f t="shared" si="2"/>
        <v>14211000</v>
      </c>
      <c r="H63" s="31">
        <f t="shared" si="2"/>
        <v>14561000</v>
      </c>
      <c r="I63" s="31">
        <f t="shared" si="2"/>
        <v>14911000</v>
      </c>
      <c r="J63" s="32"/>
    </row>
    <row r="64" spans="1:10" s="33" customFormat="1" ht="15" customHeight="1">
      <c r="A64" s="51" t="s">
        <v>35</v>
      </c>
      <c r="B64" s="22">
        <v>19729200</v>
      </c>
      <c r="C64" s="22">
        <v>16990000</v>
      </c>
      <c r="D64" s="22">
        <v>16065000</v>
      </c>
      <c r="E64" s="22">
        <v>13622000</v>
      </c>
      <c r="F64" s="22">
        <v>13111000</v>
      </c>
      <c r="G64" s="22">
        <v>13111000</v>
      </c>
      <c r="H64" s="22">
        <v>13111000</v>
      </c>
      <c r="I64" s="22">
        <v>13111000</v>
      </c>
      <c r="J64" s="32"/>
    </row>
    <row r="65" spans="1:10" s="33" customFormat="1" ht="15" customHeight="1">
      <c r="A65" s="52" t="s">
        <v>25</v>
      </c>
      <c r="B65" s="22"/>
      <c r="C65" s="22">
        <v>0</v>
      </c>
      <c r="D65" s="22">
        <v>0</v>
      </c>
      <c r="E65" s="22">
        <v>400000</v>
      </c>
      <c r="F65" s="22">
        <v>750000</v>
      </c>
      <c r="G65" s="22">
        <v>1100000</v>
      </c>
      <c r="H65" s="22">
        <v>1450000</v>
      </c>
      <c r="I65" s="22">
        <v>1800000</v>
      </c>
      <c r="J65" s="32"/>
    </row>
    <row r="66" spans="1:10" s="33" customFormat="1" ht="15" customHeight="1">
      <c r="A66" s="53"/>
      <c r="B66" s="31"/>
      <c r="C66" s="31"/>
      <c r="D66" s="31"/>
      <c r="E66" s="31"/>
      <c r="F66" s="31"/>
      <c r="G66" s="31"/>
      <c r="H66" s="31"/>
      <c r="I66" s="31"/>
      <c r="J66" s="32"/>
    </row>
    <row r="67" spans="1:10" s="33" customFormat="1" ht="15" customHeight="1">
      <c r="A67" s="53" t="s">
        <v>28</v>
      </c>
      <c r="B67" s="31"/>
      <c r="C67" s="31"/>
      <c r="D67" s="31"/>
      <c r="E67" s="31"/>
      <c r="F67" s="31"/>
      <c r="G67" s="31"/>
      <c r="H67" s="31"/>
      <c r="I67" s="31"/>
      <c r="J67" s="32"/>
    </row>
    <row r="68" spans="1:10" s="33" customFormat="1" ht="15" customHeight="1">
      <c r="A68" s="53"/>
      <c r="B68" s="31"/>
      <c r="C68" s="31"/>
      <c r="D68" s="31"/>
      <c r="E68" s="31"/>
      <c r="F68" s="31"/>
      <c r="G68" s="31"/>
      <c r="H68" s="31"/>
      <c r="I68" s="31"/>
      <c r="J68" s="32"/>
    </row>
    <row r="69" spans="1:10" ht="15" customHeight="1">
      <c r="A69" s="23" t="s">
        <v>29</v>
      </c>
      <c r="B69" s="31"/>
      <c r="C69" s="31">
        <v>2203000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12"/>
    </row>
    <row r="70" spans="1:10" s="57" customFormat="1" ht="33" customHeight="1">
      <c r="A70" s="54" t="s">
        <v>24</v>
      </c>
      <c r="B70" s="55" t="e">
        <f>B48+#REF!+#REF!+B56+B64</f>
        <v>#REF!</v>
      </c>
      <c r="C70" s="55">
        <f aca="true" t="shared" si="3" ref="C70:I70">C48+C56+C63+C50+C53+C67+C69+C61+C58</f>
        <v>74052000</v>
      </c>
      <c r="D70" s="55">
        <f t="shared" si="3"/>
        <v>76487200</v>
      </c>
      <c r="E70" s="86">
        <f t="shared" si="3"/>
        <v>76654000</v>
      </c>
      <c r="F70" s="86">
        <f t="shared" si="3"/>
        <v>76321600</v>
      </c>
      <c r="G70" s="55">
        <f t="shared" si="3"/>
        <v>80653500</v>
      </c>
      <c r="H70" s="55">
        <f t="shared" si="3"/>
        <v>83280400</v>
      </c>
      <c r="I70" s="55">
        <f t="shared" si="3"/>
        <v>84727700</v>
      </c>
      <c r="J70" s="56"/>
    </row>
    <row r="71" spans="1:10" ht="15" customHeight="1">
      <c r="A71" s="58"/>
      <c r="B71" s="59"/>
      <c r="C71" s="59"/>
      <c r="D71" s="59"/>
      <c r="E71" s="59"/>
      <c r="F71" s="59"/>
      <c r="G71" s="59"/>
      <c r="H71" s="59"/>
      <c r="I71" s="59"/>
      <c r="J71" s="12"/>
    </row>
    <row r="72" spans="1:10" ht="23.25" customHeight="1">
      <c r="A72" s="60"/>
      <c r="B72" s="59"/>
      <c r="C72" s="59"/>
      <c r="D72" s="59"/>
      <c r="E72" s="61"/>
      <c r="F72" s="61"/>
      <c r="G72" s="61"/>
      <c r="H72" s="61"/>
      <c r="I72" s="61"/>
      <c r="J72" s="12"/>
    </row>
    <row r="73" spans="1:9" ht="15" customHeight="1">
      <c r="A73" s="62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2"/>
      <c r="B74" s="63"/>
      <c r="C74" s="63">
        <f>74052000-C70</f>
        <v>0</v>
      </c>
      <c r="D74" s="63"/>
      <c r="E74" s="63"/>
      <c r="F74" s="63"/>
      <c r="G74" s="63"/>
      <c r="H74" s="63"/>
      <c r="I74" s="63"/>
    </row>
    <row r="75" spans="1:9" ht="15" customHeight="1">
      <c r="A75" s="62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2"/>
      <c r="B76" s="63"/>
      <c r="C76" s="63"/>
      <c r="D76" s="63"/>
      <c r="E76" s="63"/>
      <c r="F76" s="63"/>
      <c r="G76" s="63"/>
      <c r="H76" s="63"/>
      <c r="I76" s="63"/>
    </row>
    <row r="77" ht="15" customHeight="1">
      <c r="A77" s="64" t="s">
        <v>1</v>
      </c>
    </row>
    <row r="78" spans="1:9" ht="15" customHeight="1">
      <c r="A78" s="5" t="s">
        <v>1</v>
      </c>
      <c r="E78" s="65" t="s">
        <v>1</v>
      </c>
      <c r="F78" s="65" t="s">
        <v>1</v>
      </c>
      <c r="G78" s="65" t="s">
        <v>1</v>
      </c>
      <c r="H78" s="65"/>
      <c r="I78" s="65"/>
    </row>
    <row r="79" spans="1:9" ht="15" customHeight="1">
      <c r="A79" s="5" t="s">
        <v>1</v>
      </c>
      <c r="E79" s="5" t="s">
        <v>1</v>
      </c>
      <c r="F79" s="65" t="s">
        <v>1</v>
      </c>
      <c r="G79" s="65" t="s">
        <v>1</v>
      </c>
      <c r="H79" s="65"/>
      <c r="I79" s="65"/>
    </row>
    <row r="80" spans="1:9" ht="15" customHeight="1">
      <c r="A80" s="5" t="s">
        <v>1</v>
      </c>
      <c r="F80" s="5" t="s">
        <v>1</v>
      </c>
      <c r="G80" s="65" t="s">
        <v>1</v>
      </c>
      <c r="H80" s="65"/>
      <c r="I80" s="65"/>
    </row>
    <row r="81" spans="1:7" ht="15">
      <c r="A81" s="5" t="s">
        <v>1</v>
      </c>
      <c r="F81" s="5" t="s">
        <v>1</v>
      </c>
      <c r="G81" s="5" t="s">
        <v>1</v>
      </c>
    </row>
    <row r="82" s="64" customFormat="1" ht="15">
      <c r="A82" s="64" t="s">
        <v>1</v>
      </c>
    </row>
    <row r="83" spans="1:9" ht="15">
      <c r="A83" s="64"/>
      <c r="B83" s="66"/>
      <c r="C83" s="66"/>
      <c r="D83" s="66"/>
      <c r="E83" s="66" t="s">
        <v>1</v>
      </c>
      <c r="F83" s="66" t="s">
        <v>1</v>
      </c>
      <c r="G83" s="66" t="s">
        <v>1</v>
      </c>
      <c r="H83" s="66"/>
      <c r="I83" s="66" t="s">
        <v>1</v>
      </c>
    </row>
    <row r="87" ht="15">
      <c r="A87" s="67" t="s">
        <v>1</v>
      </c>
    </row>
    <row r="88" ht="15">
      <c r="A88" s="5" t="s">
        <v>1</v>
      </c>
    </row>
    <row r="90" ht="15">
      <c r="A90" s="67" t="s">
        <v>1</v>
      </c>
    </row>
    <row r="91" ht="15">
      <c r="A91" s="5" t="s">
        <v>1</v>
      </c>
    </row>
  </sheetData>
  <sheetProtection/>
  <mergeCells count="1">
    <mergeCell ref="G8:I8"/>
  </mergeCells>
  <printOptions/>
  <pageMargins left="0.7874015748031497" right="0.7874015748031497" top="0.8267716535433072" bottom="0.8267716535433072" header="0.5118110236220472" footer="0.5118110236220472"/>
  <pageSetup fitToHeight="1" fitToWidth="1" horizontalDpi="600" verticalDpi="600" orientation="portrait" paperSize="9" scale="55" r:id="rId3"/>
  <headerFooter alignWithMargins="0">
    <oddHeader xml:space="preserve">&amp;RAnlage 4b zur GRDrs 883/2017 </oddHeader>
  </headerFooter>
  <legacyDrawing r:id="rId2"/>
  <oleObjects>
    <oleObject progId="MSPhotoEd.3" shapeId="3110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2017-09-25T11:22:33Z</cp:lastPrinted>
  <dcterms:created xsi:type="dcterms:W3CDTF">2005-04-28T13:30:22Z</dcterms:created>
  <dcterms:modified xsi:type="dcterms:W3CDTF">2017-09-25T11:22:38Z</dcterms:modified>
  <cp:category/>
  <cp:version/>
  <cp:contentType/>
  <cp:contentStatus/>
</cp:coreProperties>
</file>