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" yWindow="0" windowWidth="11532" windowHeight="6756" activeTab="0"/>
  </bookViews>
  <sheets>
    <sheet name="Erfrolgsplan Übersicht" sheetId="1" r:id="rId1"/>
  </sheets>
  <definedNames/>
  <calcPr fullCalcOnLoad="1"/>
</workbook>
</file>

<file path=xl/sharedStrings.xml><?xml version="1.0" encoding="utf-8"?>
<sst xmlns="http://schemas.openxmlformats.org/spreadsheetml/2006/main" count="66" uniqueCount="52">
  <si>
    <t>1.</t>
  </si>
  <si>
    <t>2.</t>
  </si>
  <si>
    <t>3.</t>
  </si>
  <si>
    <t>4.</t>
  </si>
  <si>
    <t>6.</t>
  </si>
  <si>
    <t xml:space="preserve"> </t>
  </si>
  <si>
    <t>Abschreibungen</t>
  </si>
  <si>
    <t>Euro</t>
  </si>
  <si>
    <t>Materialaufwand</t>
  </si>
  <si>
    <t>Sonstige Steuern</t>
  </si>
  <si>
    <t>Eigenbetrieb Stadtentwässerung Stuttgart</t>
  </si>
  <si>
    <t>Pos.</t>
  </si>
  <si>
    <t>Bezeichnung</t>
  </si>
  <si>
    <t>Umsatzerlöse</t>
  </si>
  <si>
    <t>Aktivierte Eigenleistungen</t>
  </si>
  <si>
    <t>Sonstige betriebliche Erträge</t>
  </si>
  <si>
    <t xml:space="preserve">a) Aufwendungen für Roh-, Hilfs- und </t>
  </si>
  <si>
    <t xml:space="preserve">    Betriebsstoffe</t>
  </si>
  <si>
    <t xml:space="preserve">5. </t>
  </si>
  <si>
    <t>Personalaufwand</t>
  </si>
  <si>
    <t>a) Löhne und Gehälter</t>
  </si>
  <si>
    <t xml:space="preserve">b) Soziale Abgaben und Aufwendungen </t>
  </si>
  <si>
    <t xml:space="preserve">    für die Altersversorgung</t>
  </si>
  <si>
    <t>7.</t>
  </si>
  <si>
    <t>Sonstige betriebliche Aufwendungen</t>
  </si>
  <si>
    <t>8.</t>
  </si>
  <si>
    <t>9.</t>
  </si>
  <si>
    <t>10.</t>
  </si>
  <si>
    <t>11.</t>
  </si>
  <si>
    <t>Summe der Erträge</t>
  </si>
  <si>
    <t>Summe der Aufwendungen</t>
  </si>
  <si>
    <r>
      <t>b) Aufwendungen für bezogene Leistungen</t>
    </r>
    <r>
      <rPr>
        <vertAlign val="superscript"/>
        <sz val="8"/>
        <rFont val="Arial"/>
        <family val="2"/>
      </rPr>
      <t xml:space="preserve"> </t>
    </r>
  </si>
  <si>
    <t>Jahresüberschuss</t>
  </si>
  <si>
    <t>12.</t>
  </si>
  <si>
    <t>Einstellung in die Rücklage</t>
  </si>
  <si>
    <t>Rechnungsergebnis 2005</t>
  </si>
  <si>
    <t>Zinsen (effektiv)</t>
  </si>
  <si>
    <t xml:space="preserve">   </t>
  </si>
  <si>
    <t>* Verwendung des Gewinns/Verlustes zur Einstellung in die allgemeine Rücklage</t>
  </si>
  <si>
    <t>Außerordentliche Aufwendungen</t>
  </si>
  <si>
    <t>13.</t>
  </si>
  <si>
    <t xml:space="preserve">   davon für Abwasserabgabe</t>
  </si>
  <si>
    <t>Planansatz 2017</t>
  </si>
  <si>
    <t>Entwicklung der Erfolgsplanpositionen</t>
  </si>
  <si>
    <t>Jahresabschluss 2016</t>
  </si>
  <si>
    <t>Planansatz 2018</t>
  </si>
  <si>
    <t>Planansatz 2019</t>
  </si>
  <si>
    <t>GRDrs 908/2016</t>
  </si>
  <si>
    <t>-Entwurf-</t>
  </si>
  <si>
    <t>Zinsen (kalkulat.);  Zinssatz: 4,5 %</t>
  </si>
  <si>
    <t xml:space="preserve">                             a b 2018: 4,0 %</t>
  </si>
  <si>
    <r>
      <t>Jahresergebnis</t>
    </r>
    <r>
      <rPr>
        <b/>
        <sz val="12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</si>
</sst>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0"/>
    <numFmt numFmtId="173" formatCode="0.000%"/>
    <numFmt numFmtId="174" formatCode="#,##0.0"/>
    <numFmt numFmtId="175" formatCode="s\t\a\nd\a\rd"/>
    <numFmt numFmtId="176" formatCode="#,000"/>
    <numFmt numFmtId="177" formatCode="#,##0.0000"/>
    <numFmt numFmtId="178" formatCode="0.000"/>
    <numFmt numFmtId="179" formatCode="#,##0.00000"/>
    <numFmt numFmtId="180" formatCode="#,##0.000000"/>
    <numFmt numFmtId="181" formatCode="0.0"/>
    <numFmt numFmtId="182" formatCode="0.0000"/>
    <numFmt numFmtId="183" formatCode="0.00000"/>
    <numFmt numFmtId="184" formatCode="0.000000"/>
    <numFmt numFmtId="185" formatCode="0.00000000"/>
    <numFmt numFmtId="186" formatCode="0.0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69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7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7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 vertical="center"/>
    </xf>
    <xf numFmtId="3" fontId="1" fillId="0" borderId="11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Fill="1" applyAlignment="1">
      <alignment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 quotePrefix="1">
      <alignment horizontal="center"/>
    </xf>
    <xf numFmtId="0" fontId="0" fillId="0" borderId="0" xfId="0" applyAlignment="1">
      <alignment horizontal="left"/>
    </xf>
    <xf numFmtId="10" fontId="0" fillId="0" borderId="0" xfId="0" applyNumberFormat="1" applyAlignment="1">
      <alignment horizontal="center"/>
    </xf>
    <xf numFmtId="0" fontId="0" fillId="0" borderId="12" xfId="0" applyFont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3" fontId="0" fillId="0" borderId="12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1" fillId="33" borderId="11" xfId="0" applyNumberFormat="1" applyFont="1" applyFill="1" applyBorder="1" applyAlignment="1">
      <alignment vertical="center"/>
    </xf>
    <xf numFmtId="3" fontId="1" fillId="33" borderId="10" xfId="0" applyNumberFormat="1" applyFont="1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1" fillId="33" borderId="13" xfId="0" applyFont="1" applyFill="1" applyBorder="1" applyAlignment="1" quotePrefix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6" xfId="0" applyFont="1" applyFill="1" applyBorder="1" applyAlignment="1" quotePrefix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0" borderId="16" xfId="0" applyBorder="1" applyAlignment="1" quotePrefix="1">
      <alignment horizontal="center"/>
    </xf>
    <xf numFmtId="0" fontId="0" fillId="0" borderId="17" xfId="0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tabSelected="1" zoomScalePageLayoutView="0" workbookViewId="0" topLeftCell="A1">
      <selection activeCell="E12" sqref="E12"/>
    </sheetView>
  </sheetViews>
  <sheetFormatPr defaultColWidth="11.421875" defaultRowHeight="12.75"/>
  <cols>
    <col min="1" max="1" width="4.8515625" style="0" customWidth="1"/>
    <col min="2" max="2" width="35.57421875" style="0" customWidth="1"/>
    <col min="3" max="3" width="14.7109375" style="0" customWidth="1"/>
    <col min="4" max="4" width="15.421875" style="0" customWidth="1"/>
    <col min="5" max="5" width="16.140625" style="0" customWidth="1"/>
    <col min="6" max="6" width="14.28125" style="0" customWidth="1"/>
    <col min="7" max="7" width="14.140625" style="0" customWidth="1"/>
    <col min="8" max="8" width="17.140625" style="0" customWidth="1"/>
    <col min="9" max="9" width="14.7109375" style="0" customWidth="1"/>
    <col min="10" max="10" width="16.8515625" style="0" customWidth="1"/>
    <col min="11" max="11" width="13.7109375" style="0" hidden="1" customWidth="1"/>
    <col min="12" max="12" width="11.00390625" style="0" hidden="1" customWidth="1"/>
  </cols>
  <sheetData>
    <row r="1" spans="1:12" ht="15">
      <c r="A1" s="64" t="s">
        <v>10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5">
      <c r="A2" s="65" t="s">
        <v>43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13.5">
      <c r="A3" s="12"/>
      <c r="B3" s="11"/>
      <c r="C3" s="11"/>
      <c r="D3" s="11"/>
      <c r="E3" s="11"/>
      <c r="F3" s="11"/>
      <c r="G3" s="28"/>
      <c r="H3" s="29"/>
      <c r="I3" s="11"/>
      <c r="J3" s="29"/>
      <c r="K3" s="11"/>
      <c r="L3" s="10"/>
    </row>
    <row r="4" spans="8:10" ht="12.75">
      <c r="H4" s="11"/>
      <c r="J4" s="11"/>
    </row>
    <row r="5" spans="8:10" ht="12.75">
      <c r="H5" s="11"/>
      <c r="J5" s="11"/>
    </row>
    <row r="6" spans="1:12" ht="15" customHeight="1">
      <c r="A6" s="23" t="s">
        <v>11</v>
      </c>
      <c r="B6" s="22" t="s">
        <v>12</v>
      </c>
      <c r="C6" s="66" t="s">
        <v>44</v>
      </c>
      <c r="D6" s="67"/>
      <c r="E6" s="68" t="s">
        <v>42</v>
      </c>
      <c r="F6" s="67"/>
      <c r="G6" s="69" t="s">
        <v>45</v>
      </c>
      <c r="H6" s="70"/>
      <c r="I6" s="69" t="s">
        <v>46</v>
      </c>
      <c r="J6" s="71"/>
      <c r="K6" s="72" t="s">
        <v>35</v>
      </c>
      <c r="L6" s="73"/>
    </row>
    <row r="7" spans="1:13" ht="15" customHeight="1">
      <c r="A7" s="25"/>
      <c r="B7" s="26"/>
      <c r="C7" s="52"/>
      <c r="D7" s="53"/>
      <c r="E7" s="54" t="s">
        <v>47</v>
      </c>
      <c r="F7" s="55"/>
      <c r="G7" s="56" t="s">
        <v>48</v>
      </c>
      <c r="H7" s="57"/>
      <c r="I7" s="56" t="s">
        <v>48</v>
      </c>
      <c r="J7" s="57"/>
      <c r="K7" s="27"/>
      <c r="L7" s="6"/>
      <c r="M7" s="38"/>
    </row>
    <row r="8" spans="1:12" ht="13.5" customHeight="1">
      <c r="A8" s="9"/>
      <c r="B8" s="8"/>
      <c r="C8" s="58" t="s">
        <v>7</v>
      </c>
      <c r="D8" s="59"/>
      <c r="E8" s="60" t="s">
        <v>7</v>
      </c>
      <c r="F8" s="61"/>
      <c r="G8" s="62" t="s">
        <v>7</v>
      </c>
      <c r="H8" s="63"/>
      <c r="I8" s="62" t="s">
        <v>7</v>
      </c>
      <c r="J8" s="63"/>
      <c r="K8" s="50" t="s">
        <v>7</v>
      </c>
      <c r="L8" s="51"/>
    </row>
    <row r="9" spans="1:13" ht="12.75">
      <c r="A9" s="7"/>
      <c r="B9" s="6"/>
      <c r="C9" s="42"/>
      <c r="D9" s="43"/>
      <c r="E9" s="31"/>
      <c r="F9" s="32"/>
      <c r="G9" s="31"/>
      <c r="H9" s="32"/>
      <c r="I9" s="31"/>
      <c r="J9" s="32"/>
      <c r="K9" s="15"/>
      <c r="L9" s="16"/>
      <c r="M9" s="24"/>
    </row>
    <row r="10" spans="1:12" ht="12.75">
      <c r="A10" s="7" t="s">
        <v>0</v>
      </c>
      <c r="B10" s="6" t="s">
        <v>13</v>
      </c>
      <c r="C10" s="33">
        <v>113134954.68</v>
      </c>
      <c r="D10" s="34"/>
      <c r="E10" s="33">
        <v>115112100</v>
      </c>
      <c r="F10" s="34"/>
      <c r="G10" s="33">
        <v>113714600</v>
      </c>
      <c r="H10" s="34"/>
      <c r="I10" s="33">
        <v>116083500</v>
      </c>
      <c r="J10" s="34"/>
      <c r="K10" s="13">
        <v>91847022</v>
      </c>
      <c r="L10" s="5"/>
    </row>
    <row r="11" spans="1:12" ht="12.75">
      <c r="A11" s="7" t="s">
        <v>1</v>
      </c>
      <c r="B11" s="6" t="s">
        <v>14</v>
      </c>
      <c r="C11" s="33">
        <v>2462877.69</v>
      </c>
      <c r="D11" s="34"/>
      <c r="E11" s="33">
        <v>2400000</v>
      </c>
      <c r="F11" s="34"/>
      <c r="G11" s="33">
        <v>2400000</v>
      </c>
      <c r="H11" s="34"/>
      <c r="I11" s="33">
        <v>2400000</v>
      </c>
      <c r="J11" s="34"/>
      <c r="K11" s="13">
        <v>1920628</v>
      </c>
      <c r="L11" s="5"/>
    </row>
    <row r="12" spans="1:12" ht="12.75">
      <c r="A12" s="7" t="s">
        <v>2</v>
      </c>
      <c r="B12" s="6" t="s">
        <v>15</v>
      </c>
      <c r="C12" s="35">
        <v>1564310.53</v>
      </c>
      <c r="D12" s="34">
        <f>SUM(C10:C12)</f>
        <v>117162142.9</v>
      </c>
      <c r="E12" s="35">
        <v>630000</v>
      </c>
      <c r="F12" s="34">
        <f>SUM(E10:E12)</f>
        <v>118142100</v>
      </c>
      <c r="G12" s="35">
        <v>530000</v>
      </c>
      <c r="H12" s="34">
        <f>SUM(G10:G12)</f>
        <v>116644600</v>
      </c>
      <c r="I12" s="35">
        <v>530000</v>
      </c>
      <c r="J12" s="34">
        <f>SUM(I10:I12)</f>
        <v>119013500</v>
      </c>
      <c r="K12" s="14">
        <v>593424</v>
      </c>
      <c r="L12" s="5">
        <f>SUM(K10:K12)</f>
        <v>94361074</v>
      </c>
    </row>
    <row r="13" spans="1:12" ht="12.75">
      <c r="A13" s="7"/>
      <c r="B13" s="6"/>
      <c r="C13" s="33"/>
      <c r="D13" s="34"/>
      <c r="E13" s="33"/>
      <c r="F13" s="34"/>
      <c r="G13" s="33"/>
      <c r="H13" s="34"/>
      <c r="I13" s="33"/>
      <c r="J13" s="34"/>
      <c r="K13" s="13"/>
      <c r="L13" s="5"/>
    </row>
    <row r="14" spans="1:12" ht="12.75">
      <c r="A14" s="7" t="s">
        <v>3</v>
      </c>
      <c r="B14" s="6" t="s">
        <v>8</v>
      </c>
      <c r="C14" s="33" t="s">
        <v>5</v>
      </c>
      <c r="D14" s="34"/>
      <c r="E14" s="33"/>
      <c r="F14" s="34"/>
      <c r="G14" s="33"/>
      <c r="H14" s="34"/>
      <c r="I14" s="33"/>
      <c r="J14" s="34"/>
      <c r="K14" s="13"/>
      <c r="L14" s="5"/>
    </row>
    <row r="15" spans="1:12" ht="12.75">
      <c r="A15" s="7"/>
      <c r="B15" s="6" t="s">
        <v>16</v>
      </c>
      <c r="C15" s="33" t="s">
        <v>5</v>
      </c>
      <c r="D15" s="34"/>
      <c r="E15" s="33" t="s">
        <v>5</v>
      </c>
      <c r="F15" s="34"/>
      <c r="G15" s="33" t="s">
        <v>5</v>
      </c>
      <c r="H15" s="34"/>
      <c r="I15" s="33" t="s">
        <v>5</v>
      </c>
      <c r="J15" s="34"/>
      <c r="K15" s="13"/>
      <c r="L15" s="5"/>
    </row>
    <row r="16" spans="1:12" ht="12.75">
      <c r="A16" s="7"/>
      <c r="B16" s="6" t="s">
        <v>17</v>
      </c>
      <c r="C16" s="33">
        <v>-9649098.4</v>
      </c>
      <c r="D16" s="34"/>
      <c r="E16" s="33">
        <v>-10778700</v>
      </c>
      <c r="F16" s="34"/>
      <c r="G16" s="33">
        <v>-11113500</v>
      </c>
      <c r="H16" s="34"/>
      <c r="I16" s="33">
        <v>-11862500</v>
      </c>
      <c r="J16" s="34"/>
      <c r="K16" s="13">
        <v>-6549525</v>
      </c>
      <c r="L16" s="5"/>
    </row>
    <row r="17" spans="1:12" ht="12.75">
      <c r="A17" s="7"/>
      <c r="B17" s="6" t="s">
        <v>31</v>
      </c>
      <c r="C17" s="33">
        <v>-13177048.87</v>
      </c>
      <c r="D17" s="34"/>
      <c r="E17" s="33">
        <v>-13837000</v>
      </c>
      <c r="F17" s="34"/>
      <c r="G17" s="33">
        <v>-14519500</v>
      </c>
      <c r="H17" s="34"/>
      <c r="I17" s="33">
        <v>-14799500</v>
      </c>
      <c r="J17" s="34"/>
      <c r="K17" s="13">
        <v>-10988999</v>
      </c>
      <c r="L17" s="5"/>
    </row>
    <row r="18" spans="1:12" ht="12.75">
      <c r="A18" s="7"/>
      <c r="B18" s="30" t="s">
        <v>41</v>
      </c>
      <c r="C18" s="35">
        <v>0</v>
      </c>
      <c r="D18" s="34">
        <f>SUM(C16:C17)</f>
        <v>-22826147.27</v>
      </c>
      <c r="E18" s="35">
        <v>0</v>
      </c>
      <c r="F18" s="34">
        <f>SUM(E16:E18)</f>
        <v>-24615700</v>
      </c>
      <c r="G18" s="35">
        <v>0</v>
      </c>
      <c r="H18" s="34">
        <f>SUM(G16:G18)</f>
        <v>-25633000</v>
      </c>
      <c r="I18" s="35">
        <v>0</v>
      </c>
      <c r="J18" s="34">
        <f>SUM(I16:I18)</f>
        <v>-26662000</v>
      </c>
      <c r="K18" s="14">
        <v>0</v>
      </c>
      <c r="L18" s="5">
        <f>SUM(K16:K18)</f>
        <v>-17538524</v>
      </c>
    </row>
    <row r="19" spans="1:12" ht="12.75">
      <c r="A19" s="7"/>
      <c r="B19" s="6"/>
      <c r="C19" s="33"/>
      <c r="D19" s="34"/>
      <c r="E19" s="33"/>
      <c r="F19" s="34"/>
      <c r="G19" s="33"/>
      <c r="H19" s="34"/>
      <c r="I19" s="33"/>
      <c r="J19" s="34"/>
      <c r="K19" s="13"/>
      <c r="L19" s="5"/>
    </row>
    <row r="20" spans="1:12" ht="12.75">
      <c r="A20" s="7" t="s">
        <v>18</v>
      </c>
      <c r="B20" s="6" t="s">
        <v>19</v>
      </c>
      <c r="C20" s="33"/>
      <c r="D20" s="34"/>
      <c r="E20" s="33"/>
      <c r="F20" s="34"/>
      <c r="G20" s="33"/>
      <c r="H20" s="34"/>
      <c r="I20" s="33"/>
      <c r="J20" s="34"/>
      <c r="K20" s="13"/>
      <c r="L20" s="5"/>
    </row>
    <row r="21" spans="1:12" ht="12.75">
      <c r="A21" s="7"/>
      <c r="B21" s="6" t="s">
        <v>20</v>
      </c>
      <c r="C21" s="33">
        <v>-15826898.17</v>
      </c>
      <c r="D21" s="34"/>
      <c r="E21" s="33">
        <v>-16768500</v>
      </c>
      <c r="F21" s="34"/>
      <c r="G21" s="33">
        <v>-16733700</v>
      </c>
      <c r="H21" s="34"/>
      <c r="I21" s="33">
        <v>-17065300</v>
      </c>
      <c r="J21" s="34"/>
      <c r="K21" s="13">
        <v>-12170215</v>
      </c>
      <c r="L21" s="5"/>
    </row>
    <row r="22" spans="1:12" ht="12.75">
      <c r="A22" s="7"/>
      <c r="B22" s="6" t="s">
        <v>21</v>
      </c>
      <c r="C22" s="33" t="s">
        <v>5</v>
      </c>
      <c r="D22" s="34"/>
      <c r="E22" s="33"/>
      <c r="F22" s="34"/>
      <c r="G22" s="33"/>
      <c r="H22" s="34"/>
      <c r="I22" s="33"/>
      <c r="J22" s="34"/>
      <c r="K22" s="13"/>
      <c r="L22" s="5"/>
    </row>
    <row r="23" spans="1:14" ht="12.75">
      <c r="A23" s="7"/>
      <c r="B23" s="6" t="s">
        <v>22</v>
      </c>
      <c r="C23" s="35">
        <v>-5769984.49</v>
      </c>
      <c r="D23" s="34">
        <f>SUM(C21:C23)</f>
        <v>-21596882.66</v>
      </c>
      <c r="E23" s="35">
        <v>-5429300</v>
      </c>
      <c r="F23" s="34">
        <f>SUM(E21:E23)</f>
        <v>-22197800</v>
      </c>
      <c r="G23" s="35">
        <v>-5472300</v>
      </c>
      <c r="H23" s="34">
        <f>SUM(G21:G23)</f>
        <v>-22206000</v>
      </c>
      <c r="I23" s="35">
        <v>-5583700</v>
      </c>
      <c r="J23" s="34">
        <f>SUM(I21:I23)</f>
        <v>-22649000</v>
      </c>
      <c r="K23" s="14">
        <v>-4823961</v>
      </c>
      <c r="L23" s="5">
        <f>SUM(K21:K23)</f>
        <v>-16994176</v>
      </c>
      <c r="N23" s="11"/>
    </row>
    <row r="24" spans="1:12" ht="12.75">
      <c r="A24" s="7"/>
      <c r="B24" s="6"/>
      <c r="C24" s="33"/>
      <c r="D24" s="34"/>
      <c r="E24" s="33"/>
      <c r="F24" s="34"/>
      <c r="G24" s="33"/>
      <c r="H24" s="34"/>
      <c r="I24" s="33"/>
      <c r="J24" s="34"/>
      <c r="K24" s="13"/>
      <c r="L24" s="5"/>
    </row>
    <row r="25" spans="1:12" ht="12.75">
      <c r="A25" s="7" t="s">
        <v>4</v>
      </c>
      <c r="B25" s="6" t="s">
        <v>6</v>
      </c>
      <c r="C25" s="33" t="s">
        <v>5</v>
      </c>
      <c r="D25" s="34">
        <v>-38455366.78</v>
      </c>
      <c r="E25" s="33" t="s">
        <v>5</v>
      </c>
      <c r="F25" s="34">
        <v>-38100000</v>
      </c>
      <c r="G25" s="33" t="s">
        <v>5</v>
      </c>
      <c r="H25" s="34">
        <v>-37700000</v>
      </c>
      <c r="I25" s="33" t="s">
        <v>5</v>
      </c>
      <c r="J25" s="34">
        <v>-38100000</v>
      </c>
      <c r="K25" s="13"/>
      <c r="L25" s="5">
        <v>-31450930</v>
      </c>
    </row>
    <row r="26" spans="1:12" ht="12.75">
      <c r="A26" s="7"/>
      <c r="B26" s="6"/>
      <c r="C26" s="33"/>
      <c r="D26" s="34"/>
      <c r="E26" s="33"/>
      <c r="F26" s="34"/>
      <c r="G26" s="33"/>
      <c r="H26" s="34"/>
      <c r="I26" s="33"/>
      <c r="J26" s="34"/>
      <c r="K26" s="13"/>
      <c r="L26" s="5"/>
    </row>
    <row r="27" spans="1:12" ht="12.75">
      <c r="A27" s="7" t="s">
        <v>23</v>
      </c>
      <c r="B27" s="6" t="s">
        <v>24</v>
      </c>
      <c r="C27" s="33"/>
      <c r="D27" s="34">
        <v>-10572231.09</v>
      </c>
      <c r="E27" s="33"/>
      <c r="F27" s="34">
        <v>-9973900</v>
      </c>
      <c r="G27" s="33"/>
      <c r="H27" s="34">
        <v>-10738500</v>
      </c>
      <c r="I27" s="33"/>
      <c r="J27" s="34">
        <v>-10698500</v>
      </c>
      <c r="K27" s="13"/>
      <c r="L27" s="5">
        <v>-7739453</v>
      </c>
    </row>
    <row r="28" spans="1:12" ht="12.75">
      <c r="A28" s="7"/>
      <c r="B28" s="6"/>
      <c r="C28" s="33"/>
      <c r="D28" s="34"/>
      <c r="E28" s="33"/>
      <c r="F28" s="34"/>
      <c r="G28" s="33"/>
      <c r="H28" s="34"/>
      <c r="I28" s="33"/>
      <c r="J28" s="34"/>
      <c r="K28" s="13"/>
      <c r="L28" s="5"/>
    </row>
    <row r="29" spans="1:12" ht="12.75">
      <c r="A29" s="7" t="s">
        <v>25</v>
      </c>
      <c r="B29" s="6" t="s">
        <v>36</v>
      </c>
      <c r="C29" s="33"/>
      <c r="D29" s="34">
        <v>-19347703.11</v>
      </c>
      <c r="E29" s="33"/>
      <c r="F29" s="34">
        <v>-20300000</v>
      </c>
      <c r="G29" s="33"/>
      <c r="H29" s="34">
        <v>-19000000</v>
      </c>
      <c r="I29" s="33"/>
      <c r="J29" s="34">
        <v>-19300000</v>
      </c>
      <c r="K29" s="13"/>
      <c r="L29" s="5">
        <v>-20634277</v>
      </c>
    </row>
    <row r="30" spans="1:12" ht="12.75">
      <c r="A30" s="7"/>
      <c r="B30" s="39" t="s">
        <v>49</v>
      </c>
      <c r="C30" s="33"/>
      <c r="D30" s="41">
        <v>-23378000</v>
      </c>
      <c r="E30" s="40"/>
      <c r="F30" s="41">
        <v>-23045000</v>
      </c>
      <c r="G30" s="40"/>
      <c r="H30" s="41">
        <v>-20100000</v>
      </c>
      <c r="I30" s="40"/>
      <c r="J30" s="41">
        <v>-20900000</v>
      </c>
      <c r="K30" s="13"/>
      <c r="L30" s="5"/>
    </row>
    <row r="31" spans="1:12" ht="12.75">
      <c r="A31" s="7"/>
      <c r="B31" s="39" t="s">
        <v>50</v>
      </c>
      <c r="C31" s="33"/>
      <c r="D31" s="36"/>
      <c r="E31" s="7"/>
      <c r="F31" s="6"/>
      <c r="G31" s="44"/>
      <c r="H31" s="30"/>
      <c r="I31" s="44"/>
      <c r="J31" s="30"/>
      <c r="K31" s="13"/>
      <c r="L31" s="5"/>
    </row>
    <row r="32" spans="1:12" ht="12.75">
      <c r="A32" s="7"/>
      <c r="B32" s="6"/>
      <c r="C32" s="33"/>
      <c r="D32" s="34"/>
      <c r="E32" s="33"/>
      <c r="F32" s="34"/>
      <c r="G32" s="33"/>
      <c r="H32" s="34"/>
      <c r="I32" s="33"/>
      <c r="J32" s="34"/>
      <c r="K32" s="13"/>
      <c r="L32" s="5"/>
    </row>
    <row r="33" spans="1:12" ht="12.75">
      <c r="A33" s="7" t="s">
        <v>26</v>
      </c>
      <c r="B33" s="6" t="s">
        <v>39</v>
      </c>
      <c r="C33" s="33"/>
      <c r="D33" s="34">
        <v>0</v>
      </c>
      <c r="E33" s="33"/>
      <c r="F33" s="34">
        <v>0</v>
      </c>
      <c r="G33" s="33"/>
      <c r="H33" s="34">
        <v>0</v>
      </c>
      <c r="I33" s="33"/>
      <c r="J33" s="34">
        <v>0</v>
      </c>
      <c r="K33" s="13"/>
      <c r="L33" s="5"/>
    </row>
    <row r="34" spans="1:12" ht="12.75">
      <c r="A34" s="7"/>
      <c r="B34" s="6"/>
      <c r="C34" s="33"/>
      <c r="D34" s="34"/>
      <c r="E34" s="33"/>
      <c r="F34" s="34"/>
      <c r="G34" s="33"/>
      <c r="H34" s="34"/>
      <c r="I34" s="33"/>
      <c r="J34" s="34"/>
      <c r="K34" s="13"/>
      <c r="L34" s="5"/>
    </row>
    <row r="35" spans="1:12" ht="12.75" customHeight="1">
      <c r="A35" s="7" t="s">
        <v>27</v>
      </c>
      <c r="B35" s="6" t="s">
        <v>9</v>
      </c>
      <c r="C35" s="33"/>
      <c r="D35" s="34">
        <v>-4198.83</v>
      </c>
      <c r="E35" s="33"/>
      <c r="F35" s="34">
        <v>-4000</v>
      </c>
      <c r="G35" s="33"/>
      <c r="H35" s="34">
        <v>-4000</v>
      </c>
      <c r="I35" s="33"/>
      <c r="J35" s="34">
        <v>-4000</v>
      </c>
      <c r="K35" s="13"/>
      <c r="L35" s="5">
        <v>-3714</v>
      </c>
    </row>
    <row r="36" spans="1:12" ht="12.75" customHeight="1">
      <c r="A36" s="7"/>
      <c r="B36" s="6"/>
      <c r="C36" s="33"/>
      <c r="D36" s="34"/>
      <c r="E36" s="33"/>
      <c r="F36" s="34"/>
      <c r="G36" s="33"/>
      <c r="H36" s="34"/>
      <c r="I36" s="33"/>
      <c r="J36" s="34"/>
      <c r="K36" s="13"/>
      <c r="L36" s="5"/>
    </row>
    <row r="37" spans="1:12" ht="12.75" customHeight="1">
      <c r="A37" s="7" t="s">
        <v>28</v>
      </c>
      <c r="B37" s="6" t="s">
        <v>32</v>
      </c>
      <c r="C37" s="33"/>
      <c r="D37" s="45">
        <f>SUM(D12:D35)-D30</f>
        <v>4359613.160000015</v>
      </c>
      <c r="E37" s="33"/>
      <c r="F37" s="45">
        <f>SUM(F12:F35)-F30</f>
        <v>2950700</v>
      </c>
      <c r="G37" s="33"/>
      <c r="H37" s="45">
        <f>SUM(H12:H35)-H30</f>
        <v>1363100</v>
      </c>
      <c r="I37" s="33"/>
      <c r="J37" s="45">
        <f>SUM(J12:J35)-J30</f>
        <v>1600000</v>
      </c>
      <c r="K37" s="46"/>
      <c r="L37" s="45">
        <f>SUM(L12:L35)</f>
        <v>0</v>
      </c>
    </row>
    <row r="38" spans="1:12" ht="12.75" customHeight="1">
      <c r="A38" s="7"/>
      <c r="B38" s="6"/>
      <c r="C38" s="33"/>
      <c r="D38" s="34"/>
      <c r="E38" s="33"/>
      <c r="F38" s="34"/>
      <c r="G38" s="33"/>
      <c r="H38" s="34"/>
      <c r="I38" s="33"/>
      <c r="J38" s="34"/>
      <c r="K38" s="46"/>
      <c r="L38" s="47"/>
    </row>
    <row r="39" spans="1:12" ht="12.75" customHeight="1">
      <c r="A39" s="7" t="s">
        <v>33</v>
      </c>
      <c r="B39" s="6" t="s">
        <v>34</v>
      </c>
      <c r="C39" s="33"/>
      <c r="D39" s="34">
        <v>0</v>
      </c>
      <c r="E39" s="33"/>
      <c r="F39" s="34">
        <v>0</v>
      </c>
      <c r="G39" s="33"/>
      <c r="H39" s="34">
        <v>0</v>
      </c>
      <c r="I39" s="33"/>
      <c r="J39" s="34">
        <v>0</v>
      </c>
      <c r="K39" s="13"/>
      <c r="L39" s="5">
        <v>0</v>
      </c>
    </row>
    <row r="40" spans="1:12" ht="12.75" customHeight="1">
      <c r="A40" s="7"/>
      <c r="B40" s="6"/>
      <c r="C40" s="33"/>
      <c r="D40" s="34"/>
      <c r="E40" s="33"/>
      <c r="F40" s="34"/>
      <c r="G40" s="33"/>
      <c r="H40" s="34"/>
      <c r="I40" s="33"/>
      <c r="J40" s="34"/>
      <c r="K40" s="13"/>
      <c r="L40" s="5"/>
    </row>
    <row r="41" spans="1:12" ht="17.25" customHeight="1">
      <c r="A41" s="4" t="s">
        <v>40</v>
      </c>
      <c r="B41" s="3" t="s">
        <v>51</v>
      </c>
      <c r="C41" s="19"/>
      <c r="D41" s="20">
        <f>D37+D39</f>
        <v>4359613.160000015</v>
      </c>
      <c r="E41" s="19"/>
      <c r="F41" s="20">
        <f>F37+F39</f>
        <v>2950700</v>
      </c>
      <c r="G41" s="48"/>
      <c r="H41" s="49">
        <f>H37+H39</f>
        <v>1363100</v>
      </c>
      <c r="I41" s="48"/>
      <c r="J41" s="49">
        <f>J37+J39</f>
        <v>1600000</v>
      </c>
      <c r="K41" s="18"/>
      <c r="L41" s="17">
        <f>L37+L39</f>
        <v>0</v>
      </c>
    </row>
    <row r="42" spans="3:10" ht="7.5" customHeight="1">
      <c r="C42" s="36"/>
      <c r="D42" s="36"/>
      <c r="G42" s="36"/>
      <c r="H42" s="36"/>
      <c r="I42" s="36"/>
      <c r="J42" s="36"/>
    </row>
    <row r="43" spans="1:12" ht="15">
      <c r="A43" s="2"/>
      <c r="B43" t="s">
        <v>29</v>
      </c>
      <c r="C43" s="36"/>
      <c r="D43" s="37">
        <f>D12</f>
        <v>117162142.9</v>
      </c>
      <c r="E43" s="1"/>
      <c r="F43" s="1">
        <f>F12</f>
        <v>118142100</v>
      </c>
      <c r="G43" s="37"/>
      <c r="H43" s="37">
        <f>H12</f>
        <v>116644600</v>
      </c>
      <c r="I43" s="37"/>
      <c r="J43" s="37">
        <f>J12</f>
        <v>119013500</v>
      </c>
      <c r="K43" s="1"/>
      <c r="L43" s="1" t="e">
        <f>L12+#REF!</f>
        <v>#REF!</v>
      </c>
    </row>
    <row r="44" spans="1:12" ht="15">
      <c r="A44" s="2"/>
      <c r="B44" t="s">
        <v>30</v>
      </c>
      <c r="C44" s="37"/>
      <c r="D44" s="37">
        <f>D18+D23+D25+D27+D29+D35</f>
        <v>-112802529.74000001</v>
      </c>
      <c r="E44" s="1"/>
      <c r="F44" s="1">
        <f>F18+F23+F25+F27+F29+F35</f>
        <v>-115191400</v>
      </c>
      <c r="G44" s="37"/>
      <c r="H44" s="37">
        <f>H18+H23+H25+H27+H29+H35</f>
        <v>-115281500</v>
      </c>
      <c r="I44" s="37"/>
      <c r="J44" s="37">
        <f>J18+J23+J25+J27+J29+J35</f>
        <v>-117413500</v>
      </c>
      <c r="K44" s="1"/>
      <c r="L44" s="1">
        <f>L18+L23+L25+L27+L29+L35</f>
        <v>-94361074</v>
      </c>
    </row>
    <row r="45" spans="1:2" ht="15">
      <c r="A45" s="2"/>
      <c r="B45" s="21"/>
    </row>
    <row r="46" ht="12.75">
      <c r="B46" s="21" t="s">
        <v>38</v>
      </c>
    </row>
    <row r="47" ht="12.75">
      <c r="B47" t="s">
        <v>37</v>
      </c>
    </row>
  </sheetData>
  <sheetProtection/>
  <mergeCells count="16">
    <mergeCell ref="A1:L1"/>
    <mergeCell ref="A2:L2"/>
    <mergeCell ref="C6:D6"/>
    <mergeCell ref="E6:F6"/>
    <mergeCell ref="G6:H6"/>
    <mergeCell ref="I6:J6"/>
    <mergeCell ref="K6:L6"/>
    <mergeCell ref="K8:L8"/>
    <mergeCell ref="C7:D7"/>
    <mergeCell ref="E7:F7"/>
    <mergeCell ref="G7:H7"/>
    <mergeCell ref="I7:J7"/>
    <mergeCell ref="C8:D8"/>
    <mergeCell ref="E8:F8"/>
    <mergeCell ref="G8:H8"/>
    <mergeCell ref="I8:J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6" r:id="rId3"/>
  <headerFooter alignWithMargins="0">
    <oddHeader>&amp;RAnlage 2a zur GRDrs 883/2017</oddHeader>
  </headerFooter>
  <legacyDrawing r:id="rId2"/>
  <oleObjects>
    <oleObject progId="MSPhotoEd.3" shapeId="4436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Landeshauptstadt Stuttgart</dc:creator>
  <cp:keywords/>
  <dc:description/>
  <cp:lastModifiedBy>u660k04</cp:lastModifiedBy>
  <cp:lastPrinted>2017-09-18T10:06:42Z</cp:lastPrinted>
  <dcterms:created xsi:type="dcterms:W3CDTF">2003-10-06T06:25:44Z</dcterms:created>
  <dcterms:modified xsi:type="dcterms:W3CDTF">2017-09-18T10:06:44Z</dcterms:modified>
  <cp:category/>
  <cp:version/>
  <cp:contentType/>
  <cp:contentStatus/>
</cp:coreProperties>
</file>