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0\"/>
    </mc:Choice>
  </mc:AlternateContent>
  <bookViews>
    <workbookView xWindow="240" yWindow="96" windowWidth="9192" windowHeight="5472" tabRatio="598"/>
  </bookViews>
  <sheets>
    <sheet name="TeilCBeschZus Schlussv2020 2st " sheetId="10" r:id="rId1"/>
    <sheet name="TeilCBeschZus Schlussvorl 2020" sheetId="9" r:id="rId2"/>
  </sheets>
  <definedNames>
    <definedName name="_xlnm.Print_Area" localSheetId="0">'TeilCBeschZus Schlussv2020 2st '!$A$1:$W$21</definedName>
    <definedName name="_xlnm.Print_Area" localSheetId="1">'TeilCBeschZus Schlussvorl 2020'!$A$1:$W$21</definedName>
  </definedNames>
  <calcPr calcId="162913"/>
</workbook>
</file>

<file path=xl/calcChain.xml><?xml version="1.0" encoding="utf-8"?>
<calcChain xmlns="http://schemas.openxmlformats.org/spreadsheetml/2006/main">
  <c r="U19" i="10" l="1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V17" i="10"/>
  <c r="V19" i="10" s="1"/>
  <c r="W15" i="10"/>
  <c r="W19" i="10" s="1"/>
  <c r="X10" i="10"/>
  <c r="U10" i="10"/>
  <c r="U18" i="10" s="1"/>
  <c r="T10" i="10"/>
  <c r="T18" i="10" s="1"/>
  <c r="S10" i="10"/>
  <c r="S18" i="10" s="1"/>
  <c r="R10" i="10"/>
  <c r="R18" i="10" s="1"/>
  <c r="Q10" i="10"/>
  <c r="Q18" i="10" s="1"/>
  <c r="P10" i="10"/>
  <c r="P18" i="10" s="1"/>
  <c r="O10" i="10"/>
  <c r="O18" i="10" s="1"/>
  <c r="N10" i="10"/>
  <c r="N18" i="10" s="1"/>
  <c r="M10" i="10"/>
  <c r="M18" i="10" s="1"/>
  <c r="L10" i="10"/>
  <c r="L18" i="10" s="1"/>
  <c r="K10" i="10"/>
  <c r="K18" i="10" s="1"/>
  <c r="J10" i="10"/>
  <c r="J18" i="10" s="1"/>
  <c r="I10" i="10"/>
  <c r="I18" i="10" s="1"/>
  <c r="H10" i="10"/>
  <c r="H18" i="10" s="1"/>
  <c r="G10" i="10"/>
  <c r="G18" i="10" s="1"/>
  <c r="F10" i="10"/>
  <c r="F18" i="10" s="1"/>
  <c r="E10" i="10"/>
  <c r="E18" i="10" s="1"/>
  <c r="D10" i="10"/>
  <c r="D18" i="10" s="1"/>
  <c r="C10" i="10"/>
  <c r="C18" i="10" s="1"/>
  <c r="B10" i="10"/>
  <c r="B18" i="10" s="1"/>
  <c r="V8" i="10"/>
  <c r="W8" i="10" s="1"/>
  <c r="W7" i="10"/>
  <c r="V7" i="10"/>
  <c r="V6" i="10"/>
  <c r="V10" i="10" s="1"/>
  <c r="W10" i="10" s="1"/>
  <c r="W12" i="10" s="1"/>
  <c r="W18" i="10" s="1"/>
  <c r="W17" i="10" l="1"/>
  <c r="W6" i="10"/>
  <c r="V18" i="10"/>
  <c r="Q10" i="9"/>
  <c r="R10" i="9"/>
  <c r="S10" i="9"/>
  <c r="T10" i="9"/>
  <c r="U10" i="9"/>
  <c r="U19" i="9" l="1"/>
  <c r="C19" i="9" l="1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B19" i="9"/>
  <c r="V17" i="9" l="1"/>
  <c r="W15" i="9"/>
  <c r="W19" i="9" s="1"/>
  <c r="V19" i="9" l="1"/>
  <c r="W17" i="9"/>
  <c r="X10" i="9"/>
  <c r="K10" i="9" l="1"/>
  <c r="K18" i="9" s="1"/>
  <c r="J10" i="9"/>
  <c r="J18" i="9" s="1"/>
  <c r="I10" i="9"/>
  <c r="I18" i="9" s="1"/>
  <c r="V7" i="9" l="1"/>
  <c r="W7" i="9" s="1"/>
  <c r="O10" i="9"/>
  <c r="O18" i="9" s="1"/>
  <c r="N10" i="9"/>
  <c r="N18" i="9" s="1"/>
  <c r="E10" i="9"/>
  <c r="E18" i="9" s="1"/>
  <c r="U18" i="9"/>
  <c r="G10" i="9"/>
  <c r="G18" i="9" s="1"/>
  <c r="D10" i="9"/>
  <c r="D18" i="9" s="1"/>
  <c r="C10" i="9"/>
  <c r="C18" i="9" s="1"/>
  <c r="B10" i="9"/>
  <c r="B18" i="9" s="1"/>
  <c r="V6" i="9"/>
  <c r="F10" i="9"/>
  <c r="F18" i="9" s="1"/>
  <c r="H10" i="9"/>
  <c r="H18" i="9" s="1"/>
  <c r="L10" i="9"/>
  <c r="L18" i="9" s="1"/>
  <c r="M10" i="9"/>
  <c r="M18" i="9" s="1"/>
  <c r="Q18" i="9"/>
  <c r="R18" i="9"/>
  <c r="P10" i="9"/>
  <c r="P18" i="9" s="1"/>
  <c r="S18" i="9"/>
  <c r="T18" i="9"/>
  <c r="V8" i="9"/>
  <c r="W8" i="9" s="1"/>
  <c r="V10" i="9" l="1"/>
  <c r="W10" i="9"/>
  <c r="W12" i="9" s="1"/>
  <c r="W18" i="9" s="1"/>
  <c r="W6" i="9"/>
  <c r="V18" i="9"/>
</calcChain>
</file>

<file path=xl/sharedStrings.xml><?xml version="1.0" encoding="utf-8"?>
<sst xmlns="http://schemas.openxmlformats.org/spreadsheetml/2006/main" count="68" uniqueCount="34">
  <si>
    <t>A m t</t>
  </si>
  <si>
    <t>Übertrag</t>
  </si>
  <si>
    <t>Mu-
siker</t>
  </si>
  <si>
    <t>TVKA</t>
  </si>
  <si>
    <t>Beamte</t>
  </si>
  <si>
    <t xml:space="preserve">SONV </t>
  </si>
  <si>
    <t>Garten-, Friedhofs-
und Forstamt</t>
  </si>
  <si>
    <t xml:space="preserve">Abgeordnete
und beurlaubte Mitarbeiter/-innen
</t>
  </si>
  <si>
    <t>Teil C: Aufteilung der Stellen nach der Gliederung der Stadtverwaltung und der Eigenbetriebe (Teilhaushalte)</t>
  </si>
  <si>
    <t>Beschäftigte (Fortsetzung)</t>
  </si>
  <si>
    <t>Entgeltgruppe</t>
  </si>
  <si>
    <t>Summe</t>
  </si>
  <si>
    <t xml:space="preserve">Be-
schäftigte
</t>
  </si>
  <si>
    <t>Beamtinnen
Beamte
Beschäftigte</t>
  </si>
  <si>
    <t>9c</t>
  </si>
  <si>
    <t>9b</t>
  </si>
  <si>
    <t>9a</t>
  </si>
  <si>
    <t>Gesamtsumme</t>
  </si>
  <si>
    <t>Teil-HH-übergreifende Stellen</t>
  </si>
  <si>
    <t>2 Ü
(EG 1)*</t>
  </si>
  <si>
    <t xml:space="preserve">ES
</t>
  </si>
  <si>
    <t xml:space="preserve">Summe
Verwaltung 2020
Beschäftigte
</t>
  </si>
  <si>
    <t>Beamte
Eigenbetriebe 2020</t>
  </si>
  <si>
    <t>Insgesamt 2020</t>
  </si>
  <si>
    <t>nachrichtlich
Summe
Verwaltung 2019
Beschäftigte</t>
  </si>
  <si>
    <t>nachrichtlich
Beamte
Eigenbetriebe 2019</t>
  </si>
  <si>
    <t>nachrichtlich
Insgesamt 2019</t>
  </si>
  <si>
    <t>Beschäftigte
Eigenbetriebe 2020</t>
  </si>
  <si>
    <t>nachrichtlich
Beschäftigte
Eigenbetriebe 2019</t>
  </si>
  <si>
    <t xml:space="preserve">Gesamtsumme
Beschäftigte 2020
Stadtverwaltung + Eigenbetriebe
</t>
  </si>
  <si>
    <t xml:space="preserve">nachrichtlich
Gesamtsumme
Beschäftigte 2019
Stadtverwaltung + Eigenbetriebe
</t>
  </si>
  <si>
    <t>SuE</t>
  </si>
  <si>
    <t>Pflege**</t>
  </si>
  <si>
    <t xml:space="preserve">
*    EG 1 bei den Eigenbetrieben
**   inkl. 2,6 Stellen TV-Ärzte/VKA Personalgestellung an das Klinikum Stuttgart gKAöR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</si>
</sst>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#,##0.00\ [$€];[Red]\-#,##0.00\ [$€]"/>
    <numFmt numFmtId="167" formatCode="0.0"/>
  </numFmts>
  <fonts count="11" x14ac:knownFonts="1">
    <font>
      <sz val="10"/>
      <name val="Helv"/>
    </font>
    <font>
      <sz val="10"/>
      <name val="Helv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90" wrapText="1"/>
    </xf>
    <xf numFmtId="164" fontId="2" fillId="0" borderId="0" xfId="0" applyNumberFormat="1" applyFont="1"/>
    <xf numFmtId="167" fontId="2" fillId="0" borderId="0" xfId="0" applyNumberFormat="1" applyFont="1"/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167" fontId="8" fillId="0" borderId="0" xfId="0" applyNumberFormat="1" applyFont="1" applyFill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7" fontId="7" fillId="0" borderId="15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/>
    </xf>
    <xf numFmtId="165" fontId="8" fillId="0" borderId="2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 wrapText="1"/>
    </xf>
    <xf numFmtId="165" fontId="8" fillId="0" borderId="31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vertical="center"/>
    </xf>
    <xf numFmtId="165" fontId="8" fillId="0" borderId="35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165" fontId="8" fillId="0" borderId="36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165" fontId="7" fillId="0" borderId="43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65" fontId="8" fillId="0" borderId="3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/>
    <xf numFmtId="167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3" xfId="0" applyNumberFormat="1" applyFont="1" applyFill="1" applyBorder="1" applyAlignment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horizontal="center" vertical="center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center" wrapText="1"/>
    </xf>
    <xf numFmtId="167" fontId="8" fillId="0" borderId="45" xfId="0" applyNumberFormat="1" applyFont="1" applyFill="1" applyBorder="1" applyAlignment="1">
      <alignment horizontal="center" vertical="center" wrapText="1"/>
    </xf>
    <xf numFmtId="164" fontId="8" fillId="0" borderId="52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2" fontId="8" fillId="0" borderId="45" xfId="0" applyNumberFormat="1" applyFont="1" applyFill="1" applyBorder="1" applyAlignment="1">
      <alignment horizontal="center" vertical="center" wrapText="1"/>
    </xf>
    <xf numFmtId="165" fontId="8" fillId="0" borderId="45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165" fontId="8" fillId="0" borderId="56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0" xfId="0" applyNumberFormat="1" applyFont="1" applyFill="1"/>
    <xf numFmtId="0" fontId="8" fillId="0" borderId="3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>
      <alignment horizontal="center" vertical="center" wrapText="1"/>
    </xf>
    <xf numFmtId="165" fontId="7" fillId="0" borderId="29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67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165" fontId="8" fillId="0" borderId="61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45" xfId="0" applyFont="1" applyFill="1" applyBorder="1" applyAlignment="1"/>
    <xf numFmtId="0" fontId="0" fillId="0" borderId="45" xfId="0" applyFont="1" applyFill="1" applyBorder="1" applyAlignment="1"/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2" fontId="8" fillId="0" borderId="52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54" xfId="0" applyNumberFormat="1" applyFont="1" applyFill="1" applyBorder="1" applyAlignment="1">
      <alignment horizontal="center" vertical="center" wrapText="1"/>
    </xf>
    <xf numFmtId="2" fontId="8" fillId="0" borderId="56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42" xfId="0" applyNumberFormat="1" applyFont="1" applyFill="1" applyBorder="1" applyAlignment="1">
      <alignment horizontal="center" vertical="center" wrapText="1"/>
    </xf>
    <xf numFmtId="2" fontId="7" fillId="0" borderId="43" xfId="0" applyNumberFormat="1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2" fontId="8" fillId="0" borderId="46" xfId="0" applyNumberFormat="1" applyFont="1" applyFill="1" applyBorder="1" applyAlignment="1">
      <alignment horizontal="center" vertical="center" wrapText="1"/>
    </xf>
    <xf numFmtId="2" fontId="8" fillId="0" borderId="47" xfId="0" applyNumberFormat="1" applyFont="1" applyFill="1" applyBorder="1" applyAlignment="1">
      <alignment horizontal="center" vertical="center" wrapText="1"/>
    </xf>
    <xf numFmtId="2" fontId="8" fillId="0" borderId="44" xfId="0" applyNumberFormat="1" applyFont="1" applyFill="1" applyBorder="1" applyAlignment="1">
      <alignment horizontal="center" vertical="center" wrapText="1"/>
    </xf>
    <xf numFmtId="2" fontId="8" fillId="0" borderId="60" xfId="0" applyNumberFormat="1" applyFont="1" applyFill="1" applyBorder="1" applyAlignment="1">
      <alignment horizontal="center" vertical="center" wrapText="1"/>
    </xf>
    <xf numFmtId="2" fontId="8" fillId="0" borderId="61" xfId="0" applyNumberFormat="1" applyFont="1" applyFill="1" applyBorder="1" applyAlignment="1">
      <alignment horizontal="center" vertical="center" wrapTex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2" sqref="B2:V2"/>
    </sheetView>
  </sheetViews>
  <sheetFormatPr baseColWidth="10" defaultColWidth="11.44140625" defaultRowHeight="13.2" x14ac:dyDescent="0.25"/>
  <cols>
    <col min="1" max="1" width="14.21875" style="2" customWidth="1"/>
    <col min="2" max="2" width="3.5546875" style="2" customWidth="1"/>
    <col min="3" max="3" width="4.88671875" style="2" customWidth="1"/>
    <col min="4" max="4" width="4.5546875" style="15" customWidth="1"/>
    <col min="5" max="5" width="5.88671875" style="14" customWidth="1"/>
    <col min="6" max="6" width="5.88671875" style="2" customWidth="1"/>
    <col min="7" max="7" width="6" style="2" customWidth="1"/>
    <col min="8" max="8" width="6.21875" style="2" customWidth="1"/>
    <col min="9" max="9" width="6.6640625" style="2" customWidth="1"/>
    <col min="10" max="10" width="5.88671875" style="2" customWidth="1"/>
    <col min="11" max="11" width="6" style="2" customWidth="1"/>
    <col min="12" max="12" width="5.77734375" style="2" customWidth="1"/>
    <col min="13" max="13" width="6" style="2" customWidth="1"/>
    <col min="14" max="14" width="6.88671875" style="2" customWidth="1"/>
    <col min="15" max="15" width="6" style="2" customWidth="1"/>
    <col min="16" max="16" width="5.77734375" style="2" customWidth="1"/>
    <col min="17" max="17" width="6" style="2" customWidth="1"/>
    <col min="18" max="18" width="6.44140625" style="2" customWidth="1"/>
    <col min="19" max="19" width="5.6640625" style="2" customWidth="1"/>
    <col min="20" max="20" width="6.6640625" style="2" customWidth="1"/>
    <col min="21" max="21" width="7.88671875" style="2" customWidth="1"/>
    <col min="22" max="22" width="9.109375" style="2" customWidth="1"/>
    <col min="23" max="23" width="12.6640625" style="2" customWidth="1"/>
    <col min="24" max="24" width="16.5546875" style="2" customWidth="1"/>
    <col min="25" max="25" width="14" style="2" customWidth="1"/>
    <col min="26" max="16384" width="11.44140625" style="2"/>
  </cols>
  <sheetData>
    <row r="1" spans="1:26" s="1" customFormat="1" ht="29.25" customHeight="1" x14ac:dyDescent="0.25">
      <c r="A1" s="162" t="s">
        <v>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6" s="5" customFormat="1" ht="22.5" customHeight="1" x14ac:dyDescent="0.25">
      <c r="A2" s="4"/>
      <c r="B2" s="163" t="s">
        <v>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4"/>
      <c r="W2" s="72"/>
    </row>
    <row r="3" spans="1:26" ht="45.75" customHeight="1" x14ac:dyDescent="0.25">
      <c r="A3" s="6" t="s">
        <v>0</v>
      </c>
      <c r="B3" s="165"/>
      <c r="C3" s="166"/>
      <c r="D3" s="166"/>
      <c r="E3" s="167"/>
      <c r="F3" s="165"/>
      <c r="G3" s="166"/>
      <c r="H3" s="166"/>
      <c r="I3" s="166"/>
      <c r="J3" s="167"/>
      <c r="K3" s="165"/>
      <c r="L3" s="166"/>
      <c r="M3" s="166"/>
      <c r="N3" s="166"/>
      <c r="O3" s="166"/>
      <c r="P3" s="166"/>
      <c r="Q3" s="166"/>
      <c r="R3" s="167"/>
      <c r="S3" s="7" t="s">
        <v>2</v>
      </c>
      <c r="T3" s="8" t="s">
        <v>32</v>
      </c>
      <c r="U3" s="8" t="s">
        <v>31</v>
      </c>
      <c r="V3" s="67" t="s">
        <v>12</v>
      </c>
      <c r="W3" s="73" t="s">
        <v>13</v>
      </c>
    </row>
    <row r="4" spans="1:26" ht="28.5" customHeight="1" thickBot="1" x14ac:dyDescent="0.3">
      <c r="A4" s="18" t="s">
        <v>10</v>
      </c>
      <c r="B4" s="13" t="s">
        <v>5</v>
      </c>
      <c r="C4" s="9">
        <v>15</v>
      </c>
      <c r="D4" s="16">
        <v>14</v>
      </c>
      <c r="E4" s="17">
        <v>13</v>
      </c>
      <c r="F4" s="9">
        <v>12</v>
      </c>
      <c r="G4" s="9">
        <v>11</v>
      </c>
      <c r="H4" s="9">
        <v>10</v>
      </c>
      <c r="I4" s="9" t="s">
        <v>14</v>
      </c>
      <c r="J4" s="10" t="s">
        <v>15</v>
      </c>
      <c r="K4" s="9" t="s">
        <v>16</v>
      </c>
      <c r="L4" s="9">
        <v>8</v>
      </c>
      <c r="M4" s="9">
        <v>7</v>
      </c>
      <c r="N4" s="9">
        <v>6</v>
      </c>
      <c r="O4" s="9">
        <v>5</v>
      </c>
      <c r="P4" s="9">
        <v>4</v>
      </c>
      <c r="Q4" s="9">
        <v>3</v>
      </c>
      <c r="R4" s="10" t="s">
        <v>19</v>
      </c>
      <c r="S4" s="11" t="s">
        <v>3</v>
      </c>
      <c r="T4" s="10"/>
      <c r="U4" s="12" t="s">
        <v>20</v>
      </c>
      <c r="V4" s="68" t="s">
        <v>11</v>
      </c>
      <c r="W4" s="74" t="s">
        <v>17</v>
      </c>
      <c r="X4" s="3" t="s">
        <v>4</v>
      </c>
    </row>
    <row r="5" spans="1:26" s="57" customFormat="1" ht="33" customHeight="1" x14ac:dyDescent="0.25">
      <c r="A5" s="83" t="s">
        <v>1</v>
      </c>
      <c r="B5" s="84">
        <v>12</v>
      </c>
      <c r="C5" s="84">
        <v>28.95</v>
      </c>
      <c r="D5" s="19">
        <v>66.5</v>
      </c>
      <c r="E5" s="170">
        <v>194.23500000000001</v>
      </c>
      <c r="F5" s="85">
        <v>338.41</v>
      </c>
      <c r="G5" s="85">
        <v>222.76000000000005</v>
      </c>
      <c r="H5" s="85">
        <v>355.30689999999998</v>
      </c>
      <c r="I5" s="91">
        <v>163.89999999999998</v>
      </c>
      <c r="J5" s="170">
        <v>268.03499999999997</v>
      </c>
      <c r="K5" s="92">
        <v>354.51000000000005</v>
      </c>
      <c r="L5" s="85">
        <v>478.97150000000005</v>
      </c>
      <c r="M5" s="84">
        <v>511.95000000000005</v>
      </c>
      <c r="N5" s="85">
        <v>601.03049999999985</v>
      </c>
      <c r="O5" s="85">
        <v>230.87989999999999</v>
      </c>
      <c r="P5" s="85">
        <v>81.578199999999995</v>
      </c>
      <c r="Q5" s="171">
        <v>173.48790000000002</v>
      </c>
      <c r="R5" s="172">
        <v>105.85599999999999</v>
      </c>
      <c r="S5" s="87">
        <v>87</v>
      </c>
      <c r="T5" s="87">
        <v>11.68</v>
      </c>
      <c r="U5" s="170">
        <v>3158.7023000000004</v>
      </c>
      <c r="V5" s="173">
        <v>7445.7431999999999</v>
      </c>
      <c r="W5" s="174">
        <v>10814.841199999999</v>
      </c>
      <c r="X5" s="21">
        <v>3369.098</v>
      </c>
    </row>
    <row r="6" spans="1:26" ht="33" customHeight="1" x14ac:dyDescent="0.25">
      <c r="A6" s="22" t="s">
        <v>6</v>
      </c>
      <c r="B6" s="23"/>
      <c r="C6" s="23">
        <v>1</v>
      </c>
      <c r="D6" s="84">
        <v>5</v>
      </c>
      <c r="E6" s="88">
        <v>9</v>
      </c>
      <c r="F6" s="23">
        <v>22.75</v>
      </c>
      <c r="G6" s="23">
        <v>23.5</v>
      </c>
      <c r="H6" s="23">
        <v>7</v>
      </c>
      <c r="I6" s="25"/>
      <c r="J6" s="24">
        <v>30.5</v>
      </c>
      <c r="K6" s="25">
        <v>16.5</v>
      </c>
      <c r="L6" s="23">
        <v>55.84</v>
      </c>
      <c r="M6" s="85">
        <v>70.430000000000007</v>
      </c>
      <c r="N6" s="23">
        <v>111.5</v>
      </c>
      <c r="O6" s="23">
        <v>80.900000000000006</v>
      </c>
      <c r="P6" s="23">
        <v>11</v>
      </c>
      <c r="Q6" s="25">
        <v>68.599999999999994</v>
      </c>
      <c r="R6" s="24"/>
      <c r="S6" s="26"/>
      <c r="T6" s="24"/>
      <c r="U6" s="24"/>
      <c r="V6" s="69">
        <f>SUM(B6:T6)</f>
        <v>513.52</v>
      </c>
      <c r="W6" s="76">
        <f>SUM(X6,V6)</f>
        <v>553.16999999999996</v>
      </c>
      <c r="X6" s="21">
        <v>39.65</v>
      </c>
    </row>
    <row r="7" spans="1:26" ht="33" customHeight="1" x14ac:dyDescent="0.25">
      <c r="A7" s="22" t="s">
        <v>18</v>
      </c>
      <c r="B7" s="27"/>
      <c r="C7" s="27"/>
      <c r="D7" s="27"/>
      <c r="E7" s="28">
        <v>0.6</v>
      </c>
      <c r="F7" s="27">
        <v>1</v>
      </c>
      <c r="G7" s="27"/>
      <c r="H7" s="27">
        <v>46</v>
      </c>
      <c r="I7" s="27"/>
      <c r="J7" s="28">
        <v>0.5</v>
      </c>
      <c r="K7" s="27">
        <v>6.3</v>
      </c>
      <c r="L7" s="27">
        <v>11</v>
      </c>
      <c r="M7" s="27"/>
      <c r="N7" s="27">
        <v>1</v>
      </c>
      <c r="O7" s="27">
        <v>1</v>
      </c>
      <c r="P7" s="27"/>
      <c r="Q7" s="27"/>
      <c r="R7" s="28"/>
      <c r="S7" s="29"/>
      <c r="T7" s="29">
        <v>5.85</v>
      </c>
      <c r="U7" s="28">
        <v>1.8</v>
      </c>
      <c r="V7" s="69">
        <f>SUM(B7:U7)</f>
        <v>75.05</v>
      </c>
      <c r="W7" s="76">
        <f>SUM(X7,V7)</f>
        <v>126.05</v>
      </c>
      <c r="X7" s="21">
        <v>51</v>
      </c>
    </row>
    <row r="8" spans="1:26" ht="43.8" customHeight="1" x14ac:dyDescent="0.25">
      <c r="A8" s="22" t="s">
        <v>7</v>
      </c>
      <c r="B8" s="23"/>
      <c r="C8" s="23"/>
      <c r="D8" s="19"/>
      <c r="E8" s="20"/>
      <c r="F8" s="23"/>
      <c r="G8" s="23"/>
      <c r="H8" s="23"/>
      <c r="I8" s="25">
        <v>14</v>
      </c>
      <c r="J8" s="24"/>
      <c r="K8" s="25"/>
      <c r="L8" s="23"/>
      <c r="M8" s="23"/>
      <c r="N8" s="23"/>
      <c r="O8" s="23"/>
      <c r="P8" s="23"/>
      <c r="Q8" s="25"/>
      <c r="R8" s="24"/>
      <c r="S8" s="26"/>
      <c r="T8" s="24"/>
      <c r="U8" s="24"/>
      <c r="V8" s="69">
        <f>SUM(B8:T8)</f>
        <v>14</v>
      </c>
      <c r="W8" s="76">
        <f>SUM(X8,V8)</f>
        <v>280</v>
      </c>
      <c r="X8" s="21">
        <v>266</v>
      </c>
    </row>
    <row r="9" spans="1:26" ht="13.8" thickBot="1" x14ac:dyDescent="0.3">
      <c r="A9" s="30"/>
      <c r="B9" s="31"/>
      <c r="C9" s="32"/>
      <c r="D9" s="33"/>
      <c r="E9" s="34"/>
      <c r="F9" s="31"/>
      <c r="G9" s="32"/>
      <c r="H9" s="32"/>
      <c r="I9" s="32"/>
      <c r="J9" s="35"/>
      <c r="K9" s="32"/>
      <c r="L9" s="32"/>
      <c r="M9" s="32"/>
      <c r="N9" s="32"/>
      <c r="O9" s="32"/>
      <c r="P9" s="32"/>
      <c r="Q9" s="36"/>
      <c r="R9" s="35"/>
      <c r="S9" s="35"/>
      <c r="T9" s="35"/>
      <c r="U9" s="32"/>
      <c r="V9" s="70"/>
      <c r="W9" s="77"/>
      <c r="X9" s="21"/>
    </row>
    <row r="10" spans="1:26" s="57" customFormat="1" ht="71.400000000000006" customHeight="1" thickBot="1" x14ac:dyDescent="0.3">
      <c r="A10" s="37" t="s">
        <v>21</v>
      </c>
      <c r="B10" s="66">
        <f>SUM(B5:B8)</f>
        <v>12</v>
      </c>
      <c r="C10" s="47">
        <f>SUM(C5:C8)</f>
        <v>29.95</v>
      </c>
      <c r="D10" s="47">
        <f>SUM(D5:D8)</f>
        <v>71.5</v>
      </c>
      <c r="E10" s="175">
        <f>SUM(E5:E8)</f>
        <v>203.83500000000001</v>
      </c>
      <c r="F10" s="47">
        <f t="shared" ref="F10:V10" si="0">SUM(F5:F8)</f>
        <v>362.16</v>
      </c>
      <c r="G10" s="47">
        <f t="shared" si="0"/>
        <v>246.26000000000005</v>
      </c>
      <c r="H10" s="176">
        <f t="shared" si="0"/>
        <v>408.30689999999998</v>
      </c>
      <c r="I10" s="47">
        <f>SUM(I5:I8)</f>
        <v>177.89999999999998</v>
      </c>
      <c r="J10" s="175">
        <f>SUM(J5:J8)</f>
        <v>299.03499999999997</v>
      </c>
      <c r="K10" s="47">
        <f>SUM(K5:K8)</f>
        <v>377.31000000000006</v>
      </c>
      <c r="L10" s="176">
        <f t="shared" si="0"/>
        <v>545.81150000000002</v>
      </c>
      <c r="M10" s="47">
        <f t="shared" si="0"/>
        <v>582.38000000000011</v>
      </c>
      <c r="N10" s="176">
        <f t="shared" si="0"/>
        <v>713.53049999999985</v>
      </c>
      <c r="O10" s="176">
        <f t="shared" si="0"/>
        <v>312.7799</v>
      </c>
      <c r="P10" s="176">
        <f t="shared" si="0"/>
        <v>92.578199999999995</v>
      </c>
      <c r="Q10" s="176">
        <f t="shared" si="0"/>
        <v>242.08790000000002</v>
      </c>
      <c r="R10" s="175">
        <f t="shared" si="0"/>
        <v>105.85599999999999</v>
      </c>
      <c r="S10" s="93">
        <f t="shared" si="0"/>
        <v>87</v>
      </c>
      <c r="T10" s="58">
        <f t="shared" si="0"/>
        <v>17.53</v>
      </c>
      <c r="U10" s="175">
        <f t="shared" si="0"/>
        <v>3160.5023000000006</v>
      </c>
      <c r="V10" s="177">
        <f t="shared" si="0"/>
        <v>8048.3131999999996</v>
      </c>
      <c r="W10" s="178">
        <f>SUM(V10,X10)</f>
        <v>11774.0612</v>
      </c>
      <c r="X10" s="46">
        <f>SUM(X5:X8)</f>
        <v>3725.748</v>
      </c>
    </row>
    <row r="11" spans="1:26" ht="71.400000000000006" customHeight="1" thickBot="1" x14ac:dyDescent="0.3">
      <c r="A11" s="37" t="s">
        <v>22</v>
      </c>
      <c r="B11" s="38"/>
      <c r="C11" s="39"/>
      <c r="D11" s="40"/>
      <c r="E11" s="41"/>
      <c r="F11" s="39"/>
      <c r="G11" s="47"/>
      <c r="H11" s="47"/>
      <c r="I11" s="47"/>
      <c r="J11" s="58"/>
      <c r="K11" s="66"/>
      <c r="L11" s="42"/>
      <c r="M11" s="48"/>
      <c r="N11" s="42"/>
      <c r="O11" s="39"/>
      <c r="P11" s="39"/>
      <c r="Q11" s="42"/>
      <c r="R11" s="49"/>
      <c r="S11" s="43"/>
      <c r="T11" s="44"/>
      <c r="U11" s="45"/>
      <c r="V11" s="71"/>
      <c r="W11" s="78">
        <v>39.5</v>
      </c>
      <c r="X11" s="51"/>
    </row>
    <row r="12" spans="1:26" s="57" customFormat="1" ht="70.2" customHeight="1" thickBot="1" x14ac:dyDescent="0.3">
      <c r="A12" s="37" t="s">
        <v>23</v>
      </c>
      <c r="B12" s="38"/>
      <c r="C12" s="39"/>
      <c r="D12" s="40"/>
      <c r="E12" s="41"/>
      <c r="F12" s="39"/>
      <c r="G12" s="47"/>
      <c r="H12" s="47"/>
      <c r="I12" s="47"/>
      <c r="J12" s="58"/>
      <c r="K12" s="66"/>
      <c r="L12" s="42"/>
      <c r="M12" s="42"/>
      <c r="N12" s="42"/>
      <c r="O12" s="39"/>
      <c r="P12" s="39"/>
      <c r="Q12" s="42"/>
      <c r="R12" s="94"/>
      <c r="S12" s="43"/>
      <c r="T12" s="44"/>
      <c r="U12" s="45"/>
      <c r="V12" s="97"/>
      <c r="W12" s="178">
        <f>SUM(W10:W11)</f>
        <v>11813.5612</v>
      </c>
      <c r="X12" s="46"/>
      <c r="Z12" s="90"/>
    </row>
    <row r="13" spans="1:26" s="116" customFormat="1" ht="46.8" customHeight="1" x14ac:dyDescent="0.2">
      <c r="A13" s="102" t="s">
        <v>24</v>
      </c>
      <c r="B13" s="103">
        <v>12</v>
      </c>
      <c r="C13" s="104">
        <v>28.7</v>
      </c>
      <c r="D13" s="105">
        <v>69.8</v>
      </c>
      <c r="E13" s="179">
        <v>166.45500000000001</v>
      </c>
      <c r="F13" s="107">
        <v>262.63</v>
      </c>
      <c r="G13" s="108">
        <v>223.37</v>
      </c>
      <c r="H13" s="108">
        <v>335.55689999999998</v>
      </c>
      <c r="I13" s="108">
        <v>177.88999999999996</v>
      </c>
      <c r="J13" s="172">
        <v>292.935</v>
      </c>
      <c r="K13" s="180">
        <v>232.9983</v>
      </c>
      <c r="L13" s="171">
        <v>625.21409999999992</v>
      </c>
      <c r="M13" s="171">
        <v>383.15170000000001</v>
      </c>
      <c r="N13" s="171">
        <v>803.7503999999999</v>
      </c>
      <c r="O13" s="171">
        <v>413.35569999999996</v>
      </c>
      <c r="P13" s="108">
        <v>90.128200000000007</v>
      </c>
      <c r="Q13" s="108">
        <v>246.8365</v>
      </c>
      <c r="R13" s="172">
        <v>108.321</v>
      </c>
      <c r="S13" s="112">
        <v>81</v>
      </c>
      <c r="T13" s="112">
        <v>9.08</v>
      </c>
      <c r="U13" s="172">
        <v>3031.5793000000003</v>
      </c>
      <c r="V13" s="181">
        <v>7594.7520999999997</v>
      </c>
      <c r="W13" s="182">
        <v>10890.880099999998</v>
      </c>
      <c r="X13" s="52"/>
      <c r="Z13" s="117"/>
    </row>
    <row r="14" spans="1:26" s="116" customFormat="1" ht="36" customHeight="1" x14ac:dyDescent="0.2">
      <c r="A14" s="118" t="s">
        <v>25</v>
      </c>
      <c r="B14" s="119"/>
      <c r="C14" s="120"/>
      <c r="D14" s="121"/>
      <c r="E14" s="122"/>
      <c r="F14" s="120"/>
      <c r="G14" s="123"/>
      <c r="H14" s="123"/>
      <c r="I14" s="123"/>
      <c r="J14" s="124"/>
      <c r="K14" s="125"/>
      <c r="L14" s="126"/>
      <c r="M14" s="127"/>
      <c r="N14" s="128"/>
      <c r="O14" s="129"/>
      <c r="P14" s="120"/>
      <c r="Q14" s="130"/>
      <c r="R14" s="131"/>
      <c r="S14" s="132"/>
      <c r="T14" s="133"/>
      <c r="U14" s="134"/>
      <c r="V14" s="135"/>
      <c r="W14" s="136">
        <v>37.5</v>
      </c>
      <c r="X14" s="52"/>
      <c r="Z14" s="117"/>
    </row>
    <row r="15" spans="1:26" s="116" customFormat="1" ht="36" customHeight="1" thickBot="1" x14ac:dyDescent="0.25">
      <c r="A15" s="137" t="s">
        <v>26</v>
      </c>
      <c r="B15" s="138"/>
      <c r="C15" s="36"/>
      <c r="D15" s="139"/>
      <c r="E15" s="140"/>
      <c r="F15" s="138"/>
      <c r="G15" s="36"/>
      <c r="H15" s="36"/>
      <c r="I15" s="36"/>
      <c r="J15" s="24"/>
      <c r="K15" s="138"/>
      <c r="L15" s="141"/>
      <c r="M15" s="141"/>
      <c r="N15" s="25"/>
      <c r="O15" s="25"/>
      <c r="P15" s="36"/>
      <c r="Q15" s="36"/>
      <c r="R15" s="24"/>
      <c r="S15" s="26"/>
      <c r="T15" s="142"/>
      <c r="U15" s="142"/>
      <c r="V15" s="143"/>
      <c r="W15" s="174">
        <f>SUM(W13:W14)</f>
        <v>10928.380099999998</v>
      </c>
      <c r="X15" s="52"/>
      <c r="Z15" s="117"/>
    </row>
    <row r="16" spans="1:26" s="57" customFormat="1" ht="72" customHeight="1" thickBot="1" x14ac:dyDescent="0.3">
      <c r="A16" s="37" t="s">
        <v>27</v>
      </c>
      <c r="B16" s="59">
        <v>4</v>
      </c>
      <c r="C16" s="60">
        <v>5</v>
      </c>
      <c r="D16" s="61">
        <v>10</v>
      </c>
      <c r="E16" s="50">
        <v>27.5</v>
      </c>
      <c r="F16" s="60">
        <v>57.4</v>
      </c>
      <c r="G16" s="60">
        <v>42.8</v>
      </c>
      <c r="H16" s="60">
        <v>43.7</v>
      </c>
      <c r="I16" s="60">
        <v>14</v>
      </c>
      <c r="J16" s="45">
        <v>63.5</v>
      </c>
      <c r="K16" s="59">
        <v>91.37</v>
      </c>
      <c r="L16" s="39">
        <v>86.4</v>
      </c>
      <c r="M16" s="60">
        <v>153.27000000000001</v>
      </c>
      <c r="N16" s="60">
        <v>452.01</v>
      </c>
      <c r="O16" s="60">
        <v>94.9</v>
      </c>
      <c r="P16" s="60">
        <v>98.3</v>
      </c>
      <c r="Q16" s="39">
        <v>375.01</v>
      </c>
      <c r="R16" s="44">
        <v>279.17</v>
      </c>
      <c r="S16" s="62"/>
      <c r="T16" s="50">
        <v>581</v>
      </c>
      <c r="U16" s="50">
        <v>26</v>
      </c>
      <c r="V16" s="79">
        <v>2505.33</v>
      </c>
      <c r="W16" s="78">
        <v>2544.83</v>
      </c>
      <c r="X16" s="63"/>
    </row>
    <row r="17" spans="1:24" s="116" customFormat="1" ht="37.799999999999997" customHeight="1" thickBot="1" x14ac:dyDescent="0.25">
      <c r="A17" s="144" t="s">
        <v>28</v>
      </c>
      <c r="B17" s="145">
        <v>3</v>
      </c>
      <c r="C17" s="146">
        <v>6</v>
      </c>
      <c r="D17" s="147">
        <v>12</v>
      </c>
      <c r="E17" s="64">
        <v>19</v>
      </c>
      <c r="F17" s="146">
        <v>41.4</v>
      </c>
      <c r="G17" s="146">
        <v>37.799999999999997</v>
      </c>
      <c r="H17" s="146">
        <v>33.5</v>
      </c>
      <c r="I17" s="146">
        <v>7</v>
      </c>
      <c r="J17" s="148">
        <v>58</v>
      </c>
      <c r="K17" s="145">
        <v>60.87</v>
      </c>
      <c r="L17" s="146">
        <v>60.25</v>
      </c>
      <c r="M17" s="146">
        <v>130.37</v>
      </c>
      <c r="N17" s="146">
        <v>420.78</v>
      </c>
      <c r="O17" s="146">
        <v>108.69</v>
      </c>
      <c r="P17" s="146">
        <v>103.3</v>
      </c>
      <c r="Q17" s="149">
        <v>399.03</v>
      </c>
      <c r="R17" s="150">
        <v>228.17</v>
      </c>
      <c r="S17" s="151"/>
      <c r="T17" s="64">
        <v>346</v>
      </c>
      <c r="U17" s="64">
        <v>24</v>
      </c>
      <c r="V17" s="152">
        <f>SUM(B17:U17)</f>
        <v>2099.16</v>
      </c>
      <c r="W17" s="153">
        <f>V17+X17</f>
        <v>2136.66</v>
      </c>
      <c r="X17" s="101">
        <v>37.5</v>
      </c>
    </row>
    <row r="18" spans="1:24" ht="72" customHeight="1" thickTop="1" thickBot="1" x14ac:dyDescent="0.3">
      <c r="A18" s="53" t="s">
        <v>29</v>
      </c>
      <c r="B18" s="54">
        <f>B10+B16</f>
        <v>16</v>
      </c>
      <c r="C18" s="55">
        <f>C10+C16</f>
        <v>34.950000000000003</v>
      </c>
      <c r="D18" s="55">
        <f t="shared" ref="D18:U18" si="1">D10+D16</f>
        <v>81.5</v>
      </c>
      <c r="E18" s="183">
        <f t="shared" si="1"/>
        <v>231.33500000000001</v>
      </c>
      <c r="F18" s="54">
        <f t="shared" si="1"/>
        <v>419.56</v>
      </c>
      <c r="G18" s="55">
        <f t="shared" si="1"/>
        <v>289.06000000000006</v>
      </c>
      <c r="H18" s="183">
        <f t="shared" si="1"/>
        <v>452.00689999999997</v>
      </c>
      <c r="I18" s="55">
        <f t="shared" si="1"/>
        <v>191.89999999999998</v>
      </c>
      <c r="J18" s="184">
        <f t="shared" si="1"/>
        <v>362.53499999999997</v>
      </c>
      <c r="K18" s="54">
        <f t="shared" si="1"/>
        <v>468.68000000000006</v>
      </c>
      <c r="L18" s="183">
        <f t="shared" si="1"/>
        <v>632.2115</v>
      </c>
      <c r="M18" s="55">
        <f t="shared" si="1"/>
        <v>735.65000000000009</v>
      </c>
      <c r="N18" s="183">
        <f t="shared" si="1"/>
        <v>1165.5404999999998</v>
      </c>
      <c r="O18" s="183">
        <f t="shared" si="1"/>
        <v>407.67989999999998</v>
      </c>
      <c r="P18" s="183">
        <f t="shared" si="1"/>
        <v>190.87819999999999</v>
      </c>
      <c r="Q18" s="183">
        <f t="shared" si="1"/>
        <v>617.09789999999998</v>
      </c>
      <c r="R18" s="184">
        <f t="shared" si="1"/>
        <v>385.02600000000001</v>
      </c>
      <c r="S18" s="56">
        <f t="shared" si="1"/>
        <v>87</v>
      </c>
      <c r="T18" s="55">
        <f t="shared" si="1"/>
        <v>598.53</v>
      </c>
      <c r="U18" s="185">
        <f t="shared" si="1"/>
        <v>3186.5023000000006</v>
      </c>
      <c r="V18" s="186">
        <f>SUM(B18:U18)</f>
        <v>10553.6432</v>
      </c>
      <c r="W18" s="187">
        <f>W12+V16</f>
        <v>14318.8912</v>
      </c>
      <c r="X18" s="51"/>
    </row>
    <row r="19" spans="1:24" s="116" customFormat="1" ht="57" customHeight="1" thickTop="1" thickBot="1" x14ac:dyDescent="0.25">
      <c r="A19" s="82" t="s">
        <v>30</v>
      </c>
      <c r="B19" s="154">
        <f>B13+B17</f>
        <v>15</v>
      </c>
      <c r="C19" s="155">
        <f t="shared" ref="C19:V19" si="2">C13+C17</f>
        <v>34.700000000000003</v>
      </c>
      <c r="D19" s="156">
        <f t="shared" si="2"/>
        <v>81.8</v>
      </c>
      <c r="E19" s="188">
        <f t="shared" si="2"/>
        <v>185.45500000000001</v>
      </c>
      <c r="F19" s="154">
        <f t="shared" si="2"/>
        <v>304.02999999999997</v>
      </c>
      <c r="G19" s="155">
        <f t="shared" si="2"/>
        <v>261.17</v>
      </c>
      <c r="H19" s="189">
        <f t="shared" si="2"/>
        <v>369.05689999999998</v>
      </c>
      <c r="I19" s="155">
        <f t="shared" si="2"/>
        <v>184.88999999999996</v>
      </c>
      <c r="J19" s="189">
        <f t="shared" si="2"/>
        <v>350.935</v>
      </c>
      <c r="K19" s="190">
        <f t="shared" si="2"/>
        <v>293.86829999999998</v>
      </c>
      <c r="L19" s="189">
        <f t="shared" si="2"/>
        <v>685.46409999999992</v>
      </c>
      <c r="M19" s="191">
        <f t="shared" si="2"/>
        <v>513.52170000000001</v>
      </c>
      <c r="N19" s="156">
        <f t="shared" si="2"/>
        <v>1224.5303999999999</v>
      </c>
      <c r="O19" s="191">
        <f t="shared" si="2"/>
        <v>522.0456999999999</v>
      </c>
      <c r="P19" s="191">
        <f t="shared" si="2"/>
        <v>193.4282</v>
      </c>
      <c r="Q19" s="189">
        <f t="shared" si="2"/>
        <v>645.86649999999997</v>
      </c>
      <c r="R19" s="188">
        <f t="shared" si="2"/>
        <v>336.49099999999999</v>
      </c>
      <c r="S19" s="154">
        <f t="shared" si="2"/>
        <v>81</v>
      </c>
      <c r="T19" s="154">
        <f t="shared" si="2"/>
        <v>355.08</v>
      </c>
      <c r="U19" s="192">
        <f t="shared" si="2"/>
        <v>3055.5793000000003</v>
      </c>
      <c r="V19" s="192">
        <f t="shared" si="2"/>
        <v>9693.9120999999996</v>
      </c>
      <c r="W19" s="193">
        <f>W15+V17</f>
        <v>13027.540099999998</v>
      </c>
      <c r="X19" s="21"/>
    </row>
    <row r="20" spans="1:24" x14ac:dyDescent="0.25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57"/>
    </row>
    <row r="21" spans="1:24" ht="96" customHeight="1" x14ac:dyDescent="0.25">
      <c r="A21" s="160" t="s">
        <v>33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24" x14ac:dyDescent="0.25">
      <c r="A22" s="98"/>
      <c r="B22" s="98"/>
      <c r="C22" s="98"/>
      <c r="D22" s="99"/>
      <c r="E22" s="100"/>
      <c r="F22" s="98"/>
      <c r="G22" s="98"/>
      <c r="H22" s="98"/>
      <c r="I22" s="98"/>
    </row>
    <row r="26" spans="1:24" ht="18.600000000000001" customHeight="1" x14ac:dyDescent="0.25">
      <c r="A26" s="98"/>
      <c r="B26" s="98"/>
      <c r="C26" s="98"/>
      <c r="D26" s="99"/>
      <c r="E26" s="100"/>
      <c r="F26" s="98"/>
      <c r="G26" s="98"/>
      <c r="H26" s="98"/>
      <c r="I26" s="98"/>
    </row>
  </sheetData>
  <mergeCells count="7">
    <mergeCell ref="A21:W21"/>
    <mergeCell ref="A1:W1"/>
    <mergeCell ref="B2:V2"/>
    <mergeCell ref="B3:E3"/>
    <mergeCell ref="F3:J3"/>
    <mergeCell ref="K3:R3"/>
    <mergeCell ref="A20:W20"/>
  </mergeCells>
  <printOptions horizontalCentered="1" gridLines="1"/>
  <pageMargins left="0.31496062992125984" right="0.31496062992125984" top="1.1811023622047245" bottom="0.59055118110236227" header="0.39370078740157483" footer="1.1811023622047245"/>
  <pageSetup paperSize="9" scale="63" firstPageNumber="3" orientation="portrait" horizontalDpi="1200" verticalDpi="1200" r:id="rId1"/>
  <headerFooter alignWithMargins="0">
    <oddHeader>&amp;C&amp;"Arial,Standard"&amp;16Stellenplan 2020
&amp;R&amp;"Arial,Standard"&amp;14- 9 -</oddHeader>
    <oddFooter xml:space="preserve">&amp;L&amp;12
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Normal="100" workbookViewId="0">
      <pane xSplit="1" ySplit="4" topLeftCell="J5" activePane="bottomRight" state="frozen"/>
      <selection pane="topRight" activeCell="B1" sqref="B1"/>
      <selection pane="bottomLeft" activeCell="A6" sqref="A6"/>
      <selection pane="bottomRight" activeCell="AB10" sqref="AB10"/>
    </sheetView>
  </sheetViews>
  <sheetFormatPr baseColWidth="10" defaultColWidth="11.44140625" defaultRowHeight="13.2" x14ac:dyDescent="0.25"/>
  <cols>
    <col min="1" max="1" width="14.21875" style="2" customWidth="1"/>
    <col min="2" max="3" width="7.77734375" style="2" customWidth="1"/>
    <col min="4" max="4" width="7.77734375" style="15" customWidth="1"/>
    <col min="5" max="5" width="7.77734375" style="14" customWidth="1"/>
    <col min="6" max="9" width="7.77734375" style="2" customWidth="1"/>
    <col min="10" max="19" width="7.109375" style="2" customWidth="1"/>
    <col min="20" max="20" width="6.6640625" style="2" customWidth="1"/>
    <col min="21" max="21" width="10" style="2" customWidth="1"/>
    <col min="22" max="22" width="10.33203125" style="2" customWidth="1"/>
    <col min="23" max="23" width="12.6640625" style="2" customWidth="1"/>
    <col min="24" max="24" width="16.5546875" style="2" customWidth="1"/>
    <col min="25" max="16384" width="11.44140625" style="2"/>
  </cols>
  <sheetData>
    <row r="1" spans="1:25" s="1" customFormat="1" ht="29.25" customHeight="1" x14ac:dyDescent="0.25">
      <c r="A1" s="162" t="s">
        <v>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1:25" s="5" customFormat="1" ht="22.5" customHeight="1" x14ac:dyDescent="0.25">
      <c r="A2" s="4"/>
      <c r="B2" s="163" t="s">
        <v>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4"/>
      <c r="W2" s="72"/>
    </row>
    <row r="3" spans="1:25" ht="45.75" customHeight="1" x14ac:dyDescent="0.25">
      <c r="A3" s="6" t="s">
        <v>0</v>
      </c>
      <c r="B3" s="165"/>
      <c r="C3" s="166"/>
      <c r="D3" s="166"/>
      <c r="E3" s="167"/>
      <c r="F3" s="165"/>
      <c r="G3" s="166"/>
      <c r="H3" s="166"/>
      <c r="I3" s="166"/>
      <c r="J3" s="167"/>
      <c r="K3" s="165"/>
      <c r="L3" s="166"/>
      <c r="M3" s="166"/>
      <c r="N3" s="166"/>
      <c r="O3" s="166"/>
      <c r="P3" s="166"/>
      <c r="Q3" s="166"/>
      <c r="R3" s="167"/>
      <c r="S3" s="7" t="s">
        <v>2</v>
      </c>
      <c r="T3" s="8" t="s">
        <v>32</v>
      </c>
      <c r="U3" s="8" t="s">
        <v>31</v>
      </c>
      <c r="V3" s="67" t="s">
        <v>12</v>
      </c>
      <c r="W3" s="73" t="s">
        <v>13</v>
      </c>
    </row>
    <row r="4" spans="1:25" ht="28.5" customHeight="1" thickBot="1" x14ac:dyDescent="0.3">
      <c r="A4" s="18" t="s">
        <v>10</v>
      </c>
      <c r="B4" s="13" t="s">
        <v>5</v>
      </c>
      <c r="C4" s="9">
        <v>15</v>
      </c>
      <c r="D4" s="16">
        <v>14</v>
      </c>
      <c r="E4" s="17">
        <v>13</v>
      </c>
      <c r="F4" s="9">
        <v>12</v>
      </c>
      <c r="G4" s="9">
        <v>11</v>
      </c>
      <c r="H4" s="9">
        <v>10</v>
      </c>
      <c r="I4" s="9" t="s">
        <v>14</v>
      </c>
      <c r="J4" s="10" t="s">
        <v>15</v>
      </c>
      <c r="K4" s="9" t="s">
        <v>16</v>
      </c>
      <c r="L4" s="9">
        <v>8</v>
      </c>
      <c r="M4" s="9">
        <v>7</v>
      </c>
      <c r="N4" s="9">
        <v>6</v>
      </c>
      <c r="O4" s="9">
        <v>5</v>
      </c>
      <c r="P4" s="9">
        <v>4</v>
      </c>
      <c r="Q4" s="9">
        <v>3</v>
      </c>
      <c r="R4" s="10" t="s">
        <v>19</v>
      </c>
      <c r="S4" s="11" t="s">
        <v>3</v>
      </c>
      <c r="T4" s="10"/>
      <c r="U4" s="12" t="s">
        <v>20</v>
      </c>
      <c r="V4" s="68" t="s">
        <v>11</v>
      </c>
      <c r="W4" s="74" t="s">
        <v>17</v>
      </c>
      <c r="X4" s="3" t="s">
        <v>4</v>
      </c>
    </row>
    <row r="5" spans="1:25" s="57" customFormat="1" ht="33" customHeight="1" x14ac:dyDescent="0.25">
      <c r="A5" s="83" t="s">
        <v>1</v>
      </c>
      <c r="B5" s="84">
        <v>12</v>
      </c>
      <c r="C5" s="84">
        <v>28.95</v>
      </c>
      <c r="D5" s="19">
        <v>66.5</v>
      </c>
      <c r="E5" s="20">
        <v>194.23500000000001</v>
      </c>
      <c r="F5" s="85">
        <v>338.41</v>
      </c>
      <c r="G5" s="85">
        <v>222.76000000000005</v>
      </c>
      <c r="H5" s="86">
        <v>355.30689999999998</v>
      </c>
      <c r="I5" s="91">
        <v>163.89999999999998</v>
      </c>
      <c r="J5" s="20">
        <v>268.03499999999997</v>
      </c>
      <c r="K5" s="92">
        <v>354.51000000000005</v>
      </c>
      <c r="L5" s="86">
        <v>478.97150000000005</v>
      </c>
      <c r="M5" s="84">
        <v>511.95000000000005</v>
      </c>
      <c r="N5" s="86">
        <v>601.03049999999985</v>
      </c>
      <c r="O5" s="84">
        <v>230.87989999999999</v>
      </c>
      <c r="P5" s="86">
        <v>81.578199999999995</v>
      </c>
      <c r="Q5" s="65">
        <v>173.48790000000002</v>
      </c>
      <c r="R5" s="64">
        <v>105.85599999999999</v>
      </c>
      <c r="S5" s="87">
        <v>87</v>
      </c>
      <c r="T5" s="87">
        <v>11.68</v>
      </c>
      <c r="U5" s="88">
        <v>3158.7023000000004</v>
      </c>
      <c r="V5" s="89">
        <v>7445.7431999999999</v>
      </c>
      <c r="W5" s="75">
        <v>10814.841199999999</v>
      </c>
      <c r="X5" s="21">
        <v>3369.098</v>
      </c>
    </row>
    <row r="6" spans="1:25" ht="33" customHeight="1" x14ac:dyDescent="0.25">
      <c r="A6" s="22" t="s">
        <v>6</v>
      </c>
      <c r="B6" s="23"/>
      <c r="C6" s="23">
        <v>1</v>
      </c>
      <c r="D6" s="84">
        <v>5</v>
      </c>
      <c r="E6" s="88">
        <v>9</v>
      </c>
      <c r="F6" s="23">
        <v>22.75</v>
      </c>
      <c r="G6" s="23">
        <v>23.5</v>
      </c>
      <c r="H6" s="23">
        <v>7</v>
      </c>
      <c r="I6" s="25"/>
      <c r="J6" s="24">
        <v>30.5</v>
      </c>
      <c r="K6" s="25">
        <v>16.5</v>
      </c>
      <c r="L6" s="23">
        <v>55.84</v>
      </c>
      <c r="M6" s="85">
        <v>70.430000000000007</v>
      </c>
      <c r="N6" s="23">
        <v>111.5</v>
      </c>
      <c r="O6" s="23">
        <v>80.900000000000006</v>
      </c>
      <c r="P6" s="23">
        <v>11</v>
      </c>
      <c r="Q6" s="25">
        <v>68.599999999999994</v>
      </c>
      <c r="R6" s="24"/>
      <c r="S6" s="26"/>
      <c r="T6" s="24"/>
      <c r="U6" s="24"/>
      <c r="V6" s="69">
        <f>SUM(B6:T6)</f>
        <v>513.52</v>
      </c>
      <c r="W6" s="76">
        <f>SUM(X6,V6)</f>
        <v>553.16999999999996</v>
      </c>
      <c r="X6" s="21">
        <v>39.65</v>
      </c>
    </row>
    <row r="7" spans="1:25" ht="33" customHeight="1" x14ac:dyDescent="0.25">
      <c r="A7" s="22" t="s">
        <v>18</v>
      </c>
      <c r="B7" s="27"/>
      <c r="C7" s="27"/>
      <c r="D7" s="27"/>
      <c r="E7" s="28">
        <v>0.6</v>
      </c>
      <c r="F7" s="27">
        <v>1</v>
      </c>
      <c r="G7" s="27"/>
      <c r="H7" s="27">
        <v>46</v>
      </c>
      <c r="I7" s="27"/>
      <c r="J7" s="28">
        <v>0.5</v>
      </c>
      <c r="K7" s="27">
        <v>6.3</v>
      </c>
      <c r="L7" s="27">
        <v>11</v>
      </c>
      <c r="M7" s="27"/>
      <c r="N7" s="27">
        <v>1</v>
      </c>
      <c r="O7" s="27">
        <v>1</v>
      </c>
      <c r="P7" s="27"/>
      <c r="Q7" s="27"/>
      <c r="R7" s="28"/>
      <c r="S7" s="29"/>
      <c r="T7" s="29">
        <v>5.85</v>
      </c>
      <c r="U7" s="28">
        <v>1.8</v>
      </c>
      <c r="V7" s="69">
        <f>SUM(B7:U7)</f>
        <v>75.05</v>
      </c>
      <c r="W7" s="76">
        <f>SUM(X7,V7)</f>
        <v>126.05</v>
      </c>
      <c r="X7" s="21">
        <v>51</v>
      </c>
    </row>
    <row r="8" spans="1:25" ht="43.8" customHeight="1" x14ac:dyDescent="0.25">
      <c r="A8" s="22" t="s">
        <v>7</v>
      </c>
      <c r="B8" s="23"/>
      <c r="C8" s="23"/>
      <c r="D8" s="19"/>
      <c r="E8" s="20"/>
      <c r="F8" s="23"/>
      <c r="G8" s="23"/>
      <c r="H8" s="23"/>
      <c r="I8" s="25">
        <v>14</v>
      </c>
      <c r="J8" s="24"/>
      <c r="K8" s="25"/>
      <c r="L8" s="23"/>
      <c r="M8" s="23"/>
      <c r="N8" s="23"/>
      <c r="O8" s="23"/>
      <c r="P8" s="23"/>
      <c r="Q8" s="25"/>
      <c r="R8" s="24"/>
      <c r="S8" s="26"/>
      <c r="T8" s="24"/>
      <c r="U8" s="24"/>
      <c r="V8" s="69">
        <f>SUM(B8:T8)</f>
        <v>14</v>
      </c>
      <c r="W8" s="76">
        <f>SUM(X8,V8)</f>
        <v>280</v>
      </c>
      <c r="X8" s="21">
        <v>266</v>
      </c>
    </row>
    <row r="9" spans="1:25" ht="13.8" thickBot="1" x14ac:dyDescent="0.3">
      <c r="A9" s="30"/>
      <c r="B9" s="31"/>
      <c r="C9" s="32"/>
      <c r="D9" s="33"/>
      <c r="E9" s="34"/>
      <c r="F9" s="31"/>
      <c r="G9" s="32"/>
      <c r="H9" s="32"/>
      <c r="I9" s="32"/>
      <c r="J9" s="35"/>
      <c r="K9" s="32"/>
      <c r="L9" s="32"/>
      <c r="M9" s="32"/>
      <c r="N9" s="32"/>
      <c r="O9" s="32"/>
      <c r="P9" s="32"/>
      <c r="Q9" s="36"/>
      <c r="R9" s="35"/>
      <c r="S9" s="35"/>
      <c r="T9" s="35"/>
      <c r="U9" s="32"/>
      <c r="V9" s="70"/>
      <c r="W9" s="77"/>
      <c r="X9" s="21"/>
    </row>
    <row r="10" spans="1:25" s="57" customFormat="1" ht="71.400000000000006" customHeight="1" thickBot="1" x14ac:dyDescent="0.3">
      <c r="A10" s="37" t="s">
        <v>21</v>
      </c>
      <c r="B10" s="66">
        <f>SUM(B5:B8)</f>
        <v>12</v>
      </c>
      <c r="C10" s="47">
        <f>SUM(C5:C8)</f>
        <v>29.95</v>
      </c>
      <c r="D10" s="47">
        <f>SUM(D5:D8)</f>
        <v>71.5</v>
      </c>
      <c r="E10" s="58">
        <f>SUM(E5:E8)</f>
        <v>203.83500000000001</v>
      </c>
      <c r="F10" s="47">
        <f t="shared" ref="F10:P10" si="0">SUM(F5:F8)</f>
        <v>362.16</v>
      </c>
      <c r="G10" s="47">
        <f t="shared" si="0"/>
        <v>246.26000000000005</v>
      </c>
      <c r="H10" s="47">
        <f t="shared" si="0"/>
        <v>408.30689999999998</v>
      </c>
      <c r="I10" s="47">
        <f>SUM(I5:I8)</f>
        <v>177.89999999999998</v>
      </c>
      <c r="J10" s="58">
        <f>SUM(J5:J8)</f>
        <v>299.03499999999997</v>
      </c>
      <c r="K10" s="47">
        <f>SUM(K5:K8)</f>
        <v>377.31000000000006</v>
      </c>
      <c r="L10" s="47">
        <f t="shared" si="0"/>
        <v>545.81150000000002</v>
      </c>
      <c r="M10" s="47">
        <f t="shared" si="0"/>
        <v>582.38000000000011</v>
      </c>
      <c r="N10" s="47">
        <f t="shared" si="0"/>
        <v>713.53049999999985</v>
      </c>
      <c r="O10" s="47">
        <f t="shared" si="0"/>
        <v>312.7799</v>
      </c>
      <c r="P10" s="47">
        <f t="shared" si="0"/>
        <v>92.578199999999995</v>
      </c>
      <c r="Q10" s="42">
        <f t="shared" ref="Q10:V10" si="1">SUM(Q5:Q8)</f>
        <v>242.08790000000002</v>
      </c>
      <c r="R10" s="58">
        <f t="shared" si="1"/>
        <v>105.85599999999999</v>
      </c>
      <c r="S10" s="93">
        <f t="shared" si="1"/>
        <v>87</v>
      </c>
      <c r="T10" s="58">
        <f t="shared" si="1"/>
        <v>17.53</v>
      </c>
      <c r="U10" s="94">
        <f t="shared" si="1"/>
        <v>3160.5023000000006</v>
      </c>
      <c r="V10" s="95">
        <f t="shared" si="1"/>
        <v>8048.3131999999996</v>
      </c>
      <c r="W10" s="96">
        <f>SUM(V10,X10)</f>
        <v>11774.0612</v>
      </c>
      <c r="X10" s="46">
        <f>SUM(X5:X8)</f>
        <v>3725.748</v>
      </c>
    </row>
    <row r="11" spans="1:25" ht="71.400000000000006" customHeight="1" thickBot="1" x14ac:dyDescent="0.3">
      <c r="A11" s="37" t="s">
        <v>22</v>
      </c>
      <c r="B11" s="38"/>
      <c r="C11" s="39"/>
      <c r="D11" s="40"/>
      <c r="E11" s="41"/>
      <c r="F11" s="39"/>
      <c r="G11" s="47"/>
      <c r="H11" s="47"/>
      <c r="I11" s="47"/>
      <c r="J11" s="58"/>
      <c r="K11" s="66"/>
      <c r="L11" s="42"/>
      <c r="M11" s="48"/>
      <c r="N11" s="42"/>
      <c r="O11" s="39"/>
      <c r="P11" s="39"/>
      <c r="Q11" s="42"/>
      <c r="R11" s="49"/>
      <c r="S11" s="43"/>
      <c r="T11" s="44"/>
      <c r="U11" s="45"/>
      <c r="V11" s="71"/>
      <c r="W11" s="78">
        <v>39.5</v>
      </c>
      <c r="X11" s="51"/>
    </row>
    <row r="12" spans="1:25" s="57" customFormat="1" ht="70.2" customHeight="1" thickBot="1" x14ac:dyDescent="0.3">
      <c r="A12" s="37" t="s">
        <v>23</v>
      </c>
      <c r="B12" s="38"/>
      <c r="C12" s="39"/>
      <c r="D12" s="40"/>
      <c r="E12" s="41"/>
      <c r="F12" s="39"/>
      <c r="G12" s="47"/>
      <c r="H12" s="47"/>
      <c r="I12" s="47"/>
      <c r="J12" s="58"/>
      <c r="K12" s="66"/>
      <c r="L12" s="42"/>
      <c r="M12" s="42"/>
      <c r="N12" s="42"/>
      <c r="O12" s="39"/>
      <c r="P12" s="39"/>
      <c r="Q12" s="42"/>
      <c r="R12" s="94"/>
      <c r="S12" s="43"/>
      <c r="T12" s="44"/>
      <c r="U12" s="45"/>
      <c r="V12" s="97"/>
      <c r="W12" s="96">
        <f>SUM(W10:W11)</f>
        <v>11813.5612</v>
      </c>
      <c r="X12" s="46"/>
      <c r="Y12" s="90"/>
    </row>
    <row r="13" spans="1:25" s="116" customFormat="1" ht="46.8" customHeight="1" x14ac:dyDescent="0.2">
      <c r="A13" s="102" t="s">
        <v>24</v>
      </c>
      <c r="B13" s="103">
        <v>12</v>
      </c>
      <c r="C13" s="104">
        <v>28.7</v>
      </c>
      <c r="D13" s="105">
        <v>69.8</v>
      </c>
      <c r="E13" s="106">
        <v>166.45500000000001</v>
      </c>
      <c r="F13" s="107">
        <v>262.63</v>
      </c>
      <c r="G13" s="108">
        <v>223.37</v>
      </c>
      <c r="H13" s="109">
        <v>335.55689999999998</v>
      </c>
      <c r="I13" s="108">
        <v>177.88999999999996</v>
      </c>
      <c r="J13" s="110">
        <v>292.935</v>
      </c>
      <c r="K13" s="111">
        <v>232.9983</v>
      </c>
      <c r="L13" s="65">
        <v>625.21409999999992</v>
      </c>
      <c r="M13" s="65">
        <v>383.15170000000001</v>
      </c>
      <c r="N13" s="65">
        <v>803.7503999999999</v>
      </c>
      <c r="O13" s="65">
        <v>413.35569999999996</v>
      </c>
      <c r="P13" s="109">
        <v>90.128200000000007</v>
      </c>
      <c r="Q13" s="109">
        <v>246.8365</v>
      </c>
      <c r="R13" s="110">
        <v>108.321</v>
      </c>
      <c r="S13" s="112">
        <v>81</v>
      </c>
      <c r="T13" s="112">
        <v>9.08</v>
      </c>
      <c r="U13" s="113">
        <v>3031.5793000000003</v>
      </c>
      <c r="V13" s="114">
        <v>7594.7520999999997</v>
      </c>
      <c r="W13" s="115">
        <v>10890.880099999998</v>
      </c>
      <c r="X13" s="52"/>
      <c r="Y13" s="117"/>
    </row>
    <row r="14" spans="1:25" s="116" customFormat="1" ht="36" customHeight="1" x14ac:dyDescent="0.2">
      <c r="A14" s="118" t="s">
        <v>25</v>
      </c>
      <c r="B14" s="119"/>
      <c r="C14" s="120"/>
      <c r="D14" s="121"/>
      <c r="E14" s="122"/>
      <c r="F14" s="120"/>
      <c r="G14" s="123"/>
      <c r="H14" s="123"/>
      <c r="I14" s="123"/>
      <c r="J14" s="124"/>
      <c r="K14" s="125"/>
      <c r="L14" s="126"/>
      <c r="M14" s="127"/>
      <c r="N14" s="128"/>
      <c r="O14" s="129"/>
      <c r="P14" s="120"/>
      <c r="Q14" s="130"/>
      <c r="R14" s="131"/>
      <c r="S14" s="132"/>
      <c r="T14" s="133"/>
      <c r="U14" s="134"/>
      <c r="V14" s="135"/>
      <c r="W14" s="136">
        <v>37.5</v>
      </c>
      <c r="X14" s="52"/>
      <c r="Y14" s="117"/>
    </row>
    <row r="15" spans="1:25" s="116" customFormat="1" ht="36" customHeight="1" thickBot="1" x14ac:dyDescent="0.25">
      <c r="A15" s="137" t="s">
        <v>26</v>
      </c>
      <c r="B15" s="138"/>
      <c r="C15" s="36"/>
      <c r="D15" s="139"/>
      <c r="E15" s="140"/>
      <c r="F15" s="138"/>
      <c r="G15" s="36"/>
      <c r="H15" s="36"/>
      <c r="I15" s="36"/>
      <c r="J15" s="24"/>
      <c r="K15" s="138"/>
      <c r="L15" s="141"/>
      <c r="M15" s="141"/>
      <c r="N15" s="25"/>
      <c r="O15" s="25"/>
      <c r="P15" s="36"/>
      <c r="Q15" s="36"/>
      <c r="R15" s="24"/>
      <c r="S15" s="26"/>
      <c r="T15" s="142"/>
      <c r="U15" s="142"/>
      <c r="V15" s="143"/>
      <c r="W15" s="75">
        <f>SUM(W13:W14)</f>
        <v>10928.380099999998</v>
      </c>
      <c r="X15" s="52"/>
      <c r="Y15" s="117"/>
    </row>
    <row r="16" spans="1:25" s="57" customFormat="1" ht="72" customHeight="1" thickBot="1" x14ac:dyDescent="0.3">
      <c r="A16" s="37" t="s">
        <v>27</v>
      </c>
      <c r="B16" s="59">
        <v>4</v>
      </c>
      <c r="C16" s="60">
        <v>5</v>
      </c>
      <c r="D16" s="61">
        <v>10</v>
      </c>
      <c r="E16" s="50">
        <v>27.5</v>
      </c>
      <c r="F16" s="60">
        <v>57.4</v>
      </c>
      <c r="G16" s="60">
        <v>42.8</v>
      </c>
      <c r="H16" s="60">
        <v>43.7</v>
      </c>
      <c r="I16" s="60">
        <v>14</v>
      </c>
      <c r="J16" s="45">
        <v>63.5</v>
      </c>
      <c r="K16" s="59">
        <v>91.37</v>
      </c>
      <c r="L16" s="39">
        <v>86.4</v>
      </c>
      <c r="M16" s="60">
        <v>153.27000000000001</v>
      </c>
      <c r="N16" s="60">
        <v>452.01</v>
      </c>
      <c r="O16" s="60">
        <v>94.9</v>
      </c>
      <c r="P16" s="60">
        <v>98.3</v>
      </c>
      <c r="Q16" s="39">
        <v>375.01</v>
      </c>
      <c r="R16" s="44">
        <v>279.17</v>
      </c>
      <c r="S16" s="62"/>
      <c r="T16" s="50">
        <v>581</v>
      </c>
      <c r="U16" s="50">
        <v>26</v>
      </c>
      <c r="V16" s="79">
        <v>2505.33</v>
      </c>
      <c r="W16" s="78">
        <v>2544.83</v>
      </c>
      <c r="X16" s="63"/>
    </row>
    <row r="17" spans="1:24" s="116" customFormat="1" ht="37.799999999999997" customHeight="1" thickBot="1" x14ac:dyDescent="0.25">
      <c r="A17" s="144" t="s">
        <v>28</v>
      </c>
      <c r="B17" s="145">
        <v>3</v>
      </c>
      <c r="C17" s="146">
        <v>6</v>
      </c>
      <c r="D17" s="147">
        <v>12</v>
      </c>
      <c r="E17" s="64">
        <v>19</v>
      </c>
      <c r="F17" s="146">
        <v>41.4</v>
      </c>
      <c r="G17" s="146">
        <v>37.799999999999997</v>
      </c>
      <c r="H17" s="146">
        <v>33.5</v>
      </c>
      <c r="I17" s="146">
        <v>7</v>
      </c>
      <c r="J17" s="148">
        <v>58</v>
      </c>
      <c r="K17" s="145">
        <v>60.87</v>
      </c>
      <c r="L17" s="146">
        <v>60.25</v>
      </c>
      <c r="M17" s="146">
        <v>130.37</v>
      </c>
      <c r="N17" s="146">
        <v>420.78</v>
      </c>
      <c r="O17" s="146">
        <v>108.69</v>
      </c>
      <c r="P17" s="146">
        <v>103.3</v>
      </c>
      <c r="Q17" s="149">
        <v>399.03</v>
      </c>
      <c r="R17" s="150">
        <v>228.17</v>
      </c>
      <c r="S17" s="151"/>
      <c r="T17" s="64">
        <v>346</v>
      </c>
      <c r="U17" s="64">
        <v>24</v>
      </c>
      <c r="V17" s="152">
        <f>SUM(B17:U17)</f>
        <v>2099.16</v>
      </c>
      <c r="W17" s="153">
        <f>V17+X17</f>
        <v>2136.66</v>
      </c>
      <c r="X17" s="101">
        <v>37.5</v>
      </c>
    </row>
    <row r="18" spans="1:24" ht="72" customHeight="1" thickTop="1" thickBot="1" x14ac:dyDescent="0.3">
      <c r="A18" s="53" t="s">
        <v>29</v>
      </c>
      <c r="B18" s="54">
        <f>B10+B16</f>
        <v>16</v>
      </c>
      <c r="C18" s="55">
        <f>C10+C16</f>
        <v>34.950000000000003</v>
      </c>
      <c r="D18" s="55">
        <f t="shared" ref="D18:U18" si="2">D10+D16</f>
        <v>81.5</v>
      </c>
      <c r="E18" s="55">
        <f t="shared" si="2"/>
        <v>231.33500000000001</v>
      </c>
      <c r="F18" s="54">
        <f t="shared" si="2"/>
        <v>419.56</v>
      </c>
      <c r="G18" s="55">
        <f t="shared" si="2"/>
        <v>289.06000000000006</v>
      </c>
      <c r="H18" s="55">
        <f t="shared" si="2"/>
        <v>452.00689999999997</v>
      </c>
      <c r="I18" s="55">
        <f t="shared" si="2"/>
        <v>191.89999999999998</v>
      </c>
      <c r="J18" s="56">
        <f t="shared" si="2"/>
        <v>362.53499999999997</v>
      </c>
      <c r="K18" s="54">
        <f t="shared" si="2"/>
        <v>468.68000000000006</v>
      </c>
      <c r="L18" s="55">
        <f t="shared" si="2"/>
        <v>632.2115</v>
      </c>
      <c r="M18" s="55">
        <f t="shared" si="2"/>
        <v>735.65000000000009</v>
      </c>
      <c r="N18" s="55">
        <f t="shared" si="2"/>
        <v>1165.5404999999998</v>
      </c>
      <c r="O18" s="55">
        <f t="shared" si="2"/>
        <v>407.67989999999998</v>
      </c>
      <c r="P18" s="55">
        <f t="shared" si="2"/>
        <v>190.87819999999999</v>
      </c>
      <c r="Q18" s="55">
        <f t="shared" si="2"/>
        <v>617.09789999999998</v>
      </c>
      <c r="R18" s="56">
        <f t="shared" si="2"/>
        <v>385.02600000000001</v>
      </c>
      <c r="S18" s="56">
        <f t="shared" si="2"/>
        <v>87</v>
      </c>
      <c r="T18" s="55">
        <f t="shared" si="2"/>
        <v>598.53</v>
      </c>
      <c r="U18" s="54">
        <f t="shared" si="2"/>
        <v>3186.5023000000006</v>
      </c>
      <c r="V18" s="80">
        <f>SUM(B18:U18)</f>
        <v>10553.6432</v>
      </c>
      <c r="W18" s="81">
        <f>W12+V16</f>
        <v>14318.8912</v>
      </c>
      <c r="X18" s="51"/>
    </row>
    <row r="19" spans="1:24" s="116" customFormat="1" ht="57" customHeight="1" thickTop="1" thickBot="1" x14ac:dyDescent="0.25">
      <c r="A19" s="82" t="s">
        <v>30</v>
      </c>
      <c r="B19" s="154">
        <f>B13+B17</f>
        <v>15</v>
      </c>
      <c r="C19" s="155">
        <f t="shared" ref="C19:V19" si="3">C13+C17</f>
        <v>34.700000000000003</v>
      </c>
      <c r="D19" s="156">
        <f t="shared" si="3"/>
        <v>81.8</v>
      </c>
      <c r="E19" s="157">
        <f t="shared" si="3"/>
        <v>185.45500000000001</v>
      </c>
      <c r="F19" s="154">
        <f t="shared" si="3"/>
        <v>304.02999999999997</v>
      </c>
      <c r="G19" s="155">
        <f t="shared" si="3"/>
        <v>261.17</v>
      </c>
      <c r="H19" s="156">
        <f t="shared" si="3"/>
        <v>369.05689999999998</v>
      </c>
      <c r="I19" s="155">
        <f t="shared" si="3"/>
        <v>184.88999999999996</v>
      </c>
      <c r="J19" s="156">
        <f t="shared" si="3"/>
        <v>350.935</v>
      </c>
      <c r="K19" s="158">
        <f t="shared" si="3"/>
        <v>293.86829999999998</v>
      </c>
      <c r="L19" s="156">
        <f t="shared" si="3"/>
        <v>685.46409999999992</v>
      </c>
      <c r="M19" s="155">
        <f t="shared" si="3"/>
        <v>513.52170000000001</v>
      </c>
      <c r="N19" s="156">
        <f t="shared" si="3"/>
        <v>1224.5303999999999</v>
      </c>
      <c r="O19" s="155">
        <f t="shared" si="3"/>
        <v>522.0456999999999</v>
      </c>
      <c r="P19" s="155">
        <f t="shared" si="3"/>
        <v>193.4282</v>
      </c>
      <c r="Q19" s="156">
        <f t="shared" si="3"/>
        <v>645.86649999999997</v>
      </c>
      <c r="R19" s="157">
        <f t="shared" si="3"/>
        <v>336.49099999999999</v>
      </c>
      <c r="S19" s="154">
        <f t="shared" si="3"/>
        <v>81</v>
      </c>
      <c r="T19" s="154">
        <f t="shared" si="3"/>
        <v>355.08</v>
      </c>
      <c r="U19" s="154">
        <f t="shared" si="3"/>
        <v>3055.5793000000003</v>
      </c>
      <c r="V19" s="154">
        <f t="shared" si="3"/>
        <v>9693.9120999999996</v>
      </c>
      <c r="W19" s="159">
        <f>W15+V17</f>
        <v>13027.540099999998</v>
      </c>
      <c r="X19" s="21"/>
    </row>
    <row r="20" spans="1:24" x14ac:dyDescent="0.25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57"/>
    </row>
    <row r="21" spans="1:24" ht="96" customHeight="1" x14ac:dyDescent="0.25">
      <c r="A21" s="160" t="s">
        <v>33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24" x14ac:dyDescent="0.25">
      <c r="A22" s="98"/>
      <c r="B22" s="98"/>
      <c r="C22" s="98"/>
      <c r="D22" s="99"/>
      <c r="E22" s="100"/>
      <c r="F22" s="98"/>
      <c r="G22" s="98"/>
      <c r="H22" s="98"/>
      <c r="I22" s="98"/>
    </row>
    <row r="26" spans="1:24" ht="18.600000000000001" customHeight="1" x14ac:dyDescent="0.25">
      <c r="A26" s="98"/>
      <c r="B26" s="98"/>
      <c r="C26" s="98"/>
      <c r="D26" s="99"/>
      <c r="E26" s="100"/>
      <c r="F26" s="98"/>
      <c r="G26" s="98"/>
      <c r="H26" s="98"/>
      <c r="I26" s="98"/>
    </row>
  </sheetData>
  <mergeCells count="7">
    <mergeCell ref="A21:W21"/>
    <mergeCell ref="A1:W1"/>
    <mergeCell ref="B2:V2"/>
    <mergeCell ref="B3:E3"/>
    <mergeCell ref="A20:W20"/>
    <mergeCell ref="F3:J3"/>
    <mergeCell ref="K3:R3"/>
  </mergeCells>
  <phoneticPr fontId="0" type="noConversion"/>
  <printOptions horizontalCentered="1" gridLines="1"/>
  <pageMargins left="0.31496062992125984" right="0.31496062992125984" top="1.1811023622047245" bottom="0.59055118110236227" header="0.39370078740157483" footer="1.1811023622047245"/>
  <pageSetup paperSize="9" scale="63" firstPageNumber="3" orientation="portrait" horizontalDpi="1200" verticalDpi="1200" r:id="rId1"/>
  <headerFooter alignWithMargins="0">
    <oddHeader>&amp;C&amp;"Arial,Standard"&amp;16Stellenplan 2020
&amp;R&amp;"Arial,Standard"&amp;14- 9 -</oddHeader>
    <oddFooter xml:space="preserve">&amp;L&amp;12
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TeilCBeschZus Schlussv2020 2st </vt:lpstr>
      <vt:lpstr>TeilCBeschZus Schlussvorl 2020</vt:lpstr>
      <vt:lpstr>'TeilCBeschZus Schlussv2020 2st '!Druckbereich</vt:lpstr>
      <vt:lpstr>'TeilCBeschZus Schlussvorl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2019-12-17T18:38:18Z</cp:lastPrinted>
  <dcterms:created xsi:type="dcterms:W3CDTF">1999-11-03T11:10:23Z</dcterms:created>
  <dcterms:modified xsi:type="dcterms:W3CDTF">2019-12-17T18:42:13Z</dcterms:modified>
</cp:coreProperties>
</file>