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180" windowHeight="8580" activeTab="0"/>
  </bookViews>
  <sheets>
    <sheet name="Aktuelle Vorlage Anlage 1" sheetId="1" r:id="rId1"/>
  </sheets>
  <definedNames>
    <definedName name="_xlnm.Print_Area" localSheetId="0">'Aktuelle Vorlage Anlage 1'!$A$1:$O$39</definedName>
    <definedName name="_xlnm.Print_Titles" localSheetId="0">'Aktuelle Vorlage Anlage 1'!$1:$5</definedName>
  </definedNames>
  <calcPr fullCalcOnLoad="1"/>
</workbook>
</file>

<file path=xl/sharedStrings.xml><?xml version="1.0" encoding="utf-8"?>
<sst xmlns="http://schemas.openxmlformats.org/spreadsheetml/2006/main" count="204" uniqueCount="143">
  <si>
    <t>Bearbeiter</t>
  </si>
  <si>
    <t>Projekt-nr.</t>
  </si>
  <si>
    <t>Jahr der Fertig-stellung</t>
  </si>
  <si>
    <t>Summe Kostenfest-stellung in €</t>
  </si>
  <si>
    <t>genehmigte Gesamtkosten in €</t>
  </si>
  <si>
    <t>Projektbezeichnung und Kurzbeschreibung</t>
  </si>
  <si>
    <t>Abteilung HBA</t>
  </si>
  <si>
    <t>in €</t>
  </si>
  <si>
    <t>in %</t>
  </si>
  <si>
    <t>genehmigte Gesamtkosten ohne Prognose</t>
  </si>
  <si>
    <t>Baubeschluss-gremium, GRDrs.</t>
  </si>
  <si>
    <t>Unterschreitung (-) bzw. Überschreitung ohne Prognose</t>
  </si>
  <si>
    <t xml:space="preserve"> Unterschreitung (-) bzw. Überschreitung</t>
  </si>
  <si>
    <t>Begründung für Unterschreitung bzw. Überschreitung &gt; 5% und sonstige Bemerkungen</t>
  </si>
  <si>
    <t>65-3</t>
  </si>
  <si>
    <t>Herr Christmann</t>
  </si>
  <si>
    <t>65-4</t>
  </si>
  <si>
    <t>Anlage Nr.</t>
  </si>
  <si>
    <t>Zusammenstellung der Kostenfeststellungen 2007 bis 2009</t>
  </si>
  <si>
    <t>00620502</t>
  </si>
  <si>
    <t>Neugestaltung Standesamt incl. Eingangsbereich</t>
  </si>
  <si>
    <t>65-2</t>
  </si>
  <si>
    <t xml:space="preserve">Frau Heizmann-Kerres </t>
  </si>
  <si>
    <t>VA 808/2008</t>
  </si>
  <si>
    <t xml:space="preserve">Herr Kullak </t>
  </si>
  <si>
    <t>02790101</t>
  </si>
  <si>
    <t>05930102</t>
  </si>
  <si>
    <t>VA218/2007</t>
  </si>
  <si>
    <t>00271401</t>
  </si>
  <si>
    <t>Neubau Betriebsgebäude 2005 Heinrich-Baumann-Str.</t>
  </si>
  <si>
    <t>Herr Schikora</t>
  </si>
  <si>
    <t>Ausbau  Film- und Tonstudio 1.BA it.schule Stuttgart</t>
  </si>
  <si>
    <t>VA920/06</t>
  </si>
  <si>
    <t>Cdb-Maßnahme Robert-Koch- Realschule</t>
  </si>
  <si>
    <t>04380002</t>
  </si>
  <si>
    <t>01770102</t>
  </si>
  <si>
    <t>01150202</t>
  </si>
  <si>
    <t>21820101</t>
  </si>
  <si>
    <t>Neubau  Kindergarten und Bürgerhaus                                       Melunerstraße</t>
  </si>
  <si>
    <t>65-6</t>
  </si>
  <si>
    <t>02730101</t>
  </si>
  <si>
    <t>03270101</t>
  </si>
  <si>
    <t>00680110</t>
  </si>
  <si>
    <t>Frau Farkas</t>
  </si>
  <si>
    <t>22940101</t>
  </si>
  <si>
    <t>Frau Sen</t>
  </si>
  <si>
    <t>15470101</t>
  </si>
  <si>
    <t>02960006</t>
  </si>
  <si>
    <t>Erweiterungsbau Grundschule Zazenhausen                       Landsknechtstraße</t>
  </si>
  <si>
    <t>05680002</t>
  </si>
  <si>
    <t>65-10.3</t>
  </si>
  <si>
    <t>Frau App</t>
  </si>
  <si>
    <t>00910105</t>
  </si>
  <si>
    <t>Dachsanierung  Johannes-Gutenberg-Schule Schulgebäude Rostockerstraße</t>
  </si>
  <si>
    <t>65-10.5</t>
  </si>
  <si>
    <t>Herr Sorg</t>
  </si>
  <si>
    <t>05400102</t>
  </si>
  <si>
    <t>Umbau Pharmazie- und Textillabor Kerschensteinschule</t>
  </si>
  <si>
    <t>65-10.4</t>
  </si>
  <si>
    <t>Frau Becker</t>
  </si>
  <si>
    <t>03180301</t>
  </si>
  <si>
    <t>Herr Zwissler</t>
  </si>
  <si>
    <t>Dach- und Fassadensanierung  Robert-Bosch-Schule Werkstattbau                                                                             Hohensteinstraße</t>
  </si>
  <si>
    <t>01160101</t>
  </si>
  <si>
    <t>Neubau Spitalwaldhalle            Spitalwald 1</t>
  </si>
  <si>
    <t>Herr Knack</t>
  </si>
  <si>
    <t>GR 791/03</t>
  </si>
  <si>
    <t>02830102</t>
  </si>
  <si>
    <t>GR 41/03</t>
  </si>
  <si>
    <t>02830198</t>
  </si>
  <si>
    <t>Sanierung 2004                                   Turn- und Versammlungshalle Obertürkheim                                              Im Dinkelacker 19</t>
  </si>
  <si>
    <t>GR 534/04</t>
  </si>
  <si>
    <t>00532005</t>
  </si>
  <si>
    <t>Errichtung einer ambulanten OP-Einheit Haus 2, Neue Chirurgische Klinik KBC</t>
  </si>
  <si>
    <t>65-5</t>
  </si>
  <si>
    <t>GR  852/06</t>
  </si>
  <si>
    <t>GRDrs 36/2008</t>
  </si>
  <si>
    <t>Herr Hofmann</t>
  </si>
  <si>
    <t>GRDrs 688/2007</t>
  </si>
  <si>
    <t>Umbau und Moderisierung Kita Vaihingen                                   Robert-Koch- Straße 23</t>
  </si>
  <si>
    <t>Neubau  Kita Weilimdorf Zaunkönigweg 3</t>
  </si>
  <si>
    <t>Umbau Kommissionier und Servicezenter für Essen (KSZ'E)        Von-Pistorius-Straße 10  S-Ost</t>
  </si>
  <si>
    <t>GRDrs 437/2007</t>
  </si>
  <si>
    <t>GRDrs 873/2005</t>
  </si>
  <si>
    <t>03430301</t>
  </si>
  <si>
    <t>Erweiterung Neubau Umbau Wilhelmschule Wangen</t>
  </si>
  <si>
    <t>GRDrs 335/2006</t>
  </si>
  <si>
    <t>GRDrs 310/2007</t>
  </si>
  <si>
    <t>GR 651/2006</t>
  </si>
  <si>
    <t>GRDrs 454/2007</t>
  </si>
  <si>
    <t>05700401</t>
  </si>
  <si>
    <t>Neubau Erweiterungsbau                   GHS Steinbachschule                                      Büsnauer Platz</t>
  </si>
  <si>
    <t>GRDrs 866/2006</t>
  </si>
  <si>
    <t>GRDrs 272/2008</t>
  </si>
  <si>
    <t>GRDrs 506/2006</t>
  </si>
  <si>
    <t>Herr Knierriem</t>
  </si>
  <si>
    <t>01320205</t>
  </si>
  <si>
    <t>VA 439/05</t>
  </si>
  <si>
    <t>KA 974/06</t>
  </si>
  <si>
    <t>00433002</t>
  </si>
  <si>
    <t>GR 503/05</t>
  </si>
  <si>
    <t>GR 778/06</t>
  </si>
  <si>
    <t>02850202</t>
  </si>
  <si>
    <t>GR 74/04</t>
  </si>
  <si>
    <t>02850201</t>
  </si>
  <si>
    <t>GR 29/03</t>
  </si>
  <si>
    <t>02010601</t>
  </si>
  <si>
    <t>Erweiterung Bodelschwinghschule Hengstäcker</t>
  </si>
  <si>
    <t>GR 394/08</t>
  </si>
  <si>
    <t>GRDrs 691/05</t>
  </si>
  <si>
    <t>GR 183/07    und GR 802/08</t>
  </si>
  <si>
    <t>02480104</t>
  </si>
  <si>
    <t>Neubau Kultur und Sportzentrum Stuttgart Münster Moselstraße 25</t>
  </si>
  <si>
    <t>65-3.3</t>
  </si>
  <si>
    <t>GR 110/ 04</t>
  </si>
  <si>
    <t>Neubau Erweiterung                Grundschule Burgholzhof                   James-F.-Byrnes-Str.3</t>
  </si>
  <si>
    <t>GRDrs 806/2006</t>
  </si>
  <si>
    <t>GRDrs 450/2006</t>
  </si>
  <si>
    <t>Die genehmigten Gesamtbaukosten wurden unterschritten.</t>
  </si>
  <si>
    <t>Die genehmigten Gesamtbaukosten wurden geringfügig überschritten.</t>
  </si>
  <si>
    <t>Die genehmigten Gesamtbaukosten wurden überschritten.</t>
  </si>
  <si>
    <t>Die genehmigten Gesamtbaukosten wurden überschritten aufgrund von hohen Ausschreibungsergebnissen</t>
  </si>
  <si>
    <t>Die genehmigten Gesamtbaukosten wurden geringfügig unterschritten.</t>
  </si>
  <si>
    <t xml:space="preserve">Aufgrund günstigerer Ausschreibungsergebnissen konnten die Kosten gegenüber dem Baubeschluss unterschritten werden.                         </t>
  </si>
  <si>
    <t>GRDrs 452/2007</t>
  </si>
  <si>
    <t>Die Kostenüberschreitung ergab sich durch unvorhergesehene Maßnahmen beim Umbau des Gebäudes.</t>
  </si>
  <si>
    <t xml:space="preserve">Aufgrund günstigerer Ausschreibungsergebnissen konnten die Kosten gegenüber dem Baubeschluss unterschritten werden. Vorläufige Kostenfeststellung. Das Jugendamt hat bestätigt, dass im Jahr 2014 noch die Restmittel der Ausstattung ausgegeben werden.                      </t>
  </si>
  <si>
    <t xml:space="preserve">  Klassenerweiterung (Aufstockung) Schulgebäude                                   Wilhelm-Maybach-Schule                Gnesener Str. 44</t>
  </si>
  <si>
    <t xml:space="preserve">Anlage 1   zur Gemeinderatsdrucksache Nr.  614    / 2014  </t>
  </si>
  <si>
    <t>Beide Projekte sind im Zusammenhang zu betrachten,                                   vgl. GRDrs 41/2003. Die Minderkosten des Neubaus gleichen die Mehrkosten der Sanierung aus.                                                                        Die genehmigten Gesamtbaukosten wurden hier unterschritten.</t>
  </si>
  <si>
    <t>Die genehmigten Gesamtbaukosten wurden hier  überschritten.</t>
  </si>
  <si>
    <t>Umbau und Modernisierung Tageseinrichtung für Kinder Weilimdorf                                                      Ludwigshafener Straße</t>
  </si>
  <si>
    <t xml:space="preserve">Techniksanierung 2.BA Schulgebäude Robert-Bosch-Schule </t>
  </si>
  <si>
    <t xml:space="preserve">Techniksanierung 1.BA Schulgebäude Robert-Bosch-Schule </t>
  </si>
  <si>
    <t>Neubau Sporthalle Obertürkheim                                          Augsburgerstr. 581</t>
  </si>
  <si>
    <t>Neubau am Österreichischen Platz Verwaltungsgebäude Hauptstätterstraße</t>
  </si>
  <si>
    <t>Frau Pohl</t>
  </si>
  <si>
    <t>Herr Eßlinger</t>
  </si>
  <si>
    <t>Neubau Feuerwehrhaus Weilimdorf Glemsgaustraße</t>
  </si>
  <si>
    <t>Umbau und Erweiterung Filderhof Herrenbergerstraße 29</t>
  </si>
  <si>
    <t>Umbau                                                                  Generationenhaus Heslach                                                     der  Rudolf und Hermann Schmid Stiftung Gebrüder-Schmid-Weg 13</t>
  </si>
  <si>
    <t>Sanierung Zamenhof                   Zamenhofstraße 32</t>
  </si>
  <si>
    <t xml:space="preserve">Generalsanierung 1.BA energetische Sanierung Hans Rehn Stift 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</si>
</sst>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#,##0.00\ &quot;€&quot;"/>
    <numFmt numFmtId="170" formatCode="_-* #,##0.00\ [$€]_-;\-* #,##0.00\ [$€]_-;_-* &quot;-&quot;??\ [$€]_-;_-@_-"/>
    <numFmt numFmtId="171" formatCode="[$-407]d/\ mmm/\ yy;@"/>
    <numFmt numFmtId="172" formatCode="d/m/yy"/>
    <numFmt numFmtId="173" formatCode="dd/mm/yy;@"/>
    <numFmt numFmtId="174" formatCode="#,##0.00\ _€"/>
    <numFmt numFmtId="175" formatCode="#,##0.00_ ;\-#,##0.00\ "/>
    <numFmt numFmtId="176" formatCode="yyyy"/>
    <numFmt numFmtId="177" formatCode="[$-407]d/\ mmmm\ yyyy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0" fontId="0" fillId="0" borderId="13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8" fontId="1" fillId="0" borderId="0" xfId="0" applyNumberFormat="1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10" fontId="1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10" fontId="0" fillId="33" borderId="13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" fontId="0" fillId="33" borderId="13" xfId="53" applyNumberFormat="1" applyFont="1" applyFill="1" applyBorder="1" applyAlignment="1">
      <alignment horizontal="center" vertical="center" wrapText="1"/>
    </xf>
    <xf numFmtId="10" fontId="0" fillId="33" borderId="13" xfId="53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 wrapText="1"/>
    </xf>
    <xf numFmtId="4" fontId="0" fillId="33" borderId="17" xfId="0" applyNumberFormat="1" applyFont="1" applyFill="1" applyBorder="1" applyAlignment="1">
      <alignment horizontal="center" vertical="center" wrapText="1"/>
    </xf>
    <xf numFmtId="10" fontId="0" fillId="33" borderId="17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textRotation="90" wrapText="1"/>
    </xf>
    <xf numFmtId="1" fontId="1" fillId="0" borderId="29" xfId="0" applyNumberFormat="1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68" fontId="1" fillId="0" borderId="30" xfId="0" applyNumberFormat="1" applyFont="1" applyBorder="1" applyAlignment="1">
      <alignment horizontal="center" vertical="center" wrapText="1"/>
    </xf>
    <xf numFmtId="168" fontId="1" fillId="0" borderId="28" xfId="0" applyNumberFormat="1" applyFont="1" applyBorder="1" applyAlignment="1">
      <alignment horizontal="center" vertical="center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6"/>
  <sheetViews>
    <sheetView tabSelected="1" view="pageBreakPreview" zoomScale="85" zoomScaleNormal="90" zoomScaleSheetLayoutView="8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7" sqref="F37"/>
    </sheetView>
  </sheetViews>
  <sheetFormatPr defaultColWidth="11.421875" defaultRowHeight="12.75"/>
  <cols>
    <col min="1" max="1" width="4.7109375" style="4" customWidth="1"/>
    <col min="2" max="2" width="9.7109375" style="2" customWidth="1"/>
    <col min="3" max="3" width="12.8515625" style="1" customWidth="1"/>
    <col min="4" max="4" width="31.28125" style="0" customWidth="1"/>
    <col min="5" max="5" width="10.421875" style="3" customWidth="1"/>
    <col min="6" max="6" width="18.28125" style="0" customWidth="1"/>
    <col min="7" max="7" width="14.8515625" style="0" customWidth="1"/>
    <col min="8" max="8" width="18.8515625" style="0" customWidth="1"/>
    <col min="9" max="9" width="17.28125" style="0" customWidth="1"/>
    <col min="10" max="10" width="17.140625" style="0" customWidth="1"/>
    <col min="11" max="11" width="19.7109375" style="5" customWidth="1"/>
    <col min="12" max="12" width="9.7109375" style="5" customWidth="1"/>
    <col min="13" max="13" width="17.140625" style="5" customWidth="1"/>
    <col min="14" max="14" width="9.7109375" style="5" customWidth="1"/>
    <col min="15" max="15" width="60.7109375" style="0" customWidth="1"/>
    <col min="16" max="16" width="11.7109375" style="8" bestFit="1" customWidth="1"/>
  </cols>
  <sheetData>
    <row r="1" spans="12:15" ht="20.25" customHeight="1">
      <c r="L1" s="29"/>
      <c r="M1" s="29"/>
      <c r="N1" s="29"/>
      <c r="O1" s="36" t="s">
        <v>128</v>
      </c>
    </row>
    <row r="2" spans="7:15" ht="43.5" customHeight="1">
      <c r="G2" s="30" t="s">
        <v>18</v>
      </c>
      <c r="H2" s="25"/>
      <c r="O2" s="74"/>
    </row>
    <row r="3" ht="18" customHeight="1"/>
    <row r="4" spans="1:15" ht="48" customHeight="1">
      <c r="A4" s="99" t="s">
        <v>17</v>
      </c>
      <c r="B4" s="95" t="s">
        <v>2</v>
      </c>
      <c r="C4" s="101" t="s">
        <v>1</v>
      </c>
      <c r="D4" s="97" t="s">
        <v>5</v>
      </c>
      <c r="E4" s="95" t="s">
        <v>6</v>
      </c>
      <c r="F4" s="97" t="s">
        <v>0</v>
      </c>
      <c r="G4" s="95" t="s">
        <v>10</v>
      </c>
      <c r="H4" s="97" t="s">
        <v>4</v>
      </c>
      <c r="I4" s="95" t="s">
        <v>9</v>
      </c>
      <c r="J4" s="95" t="s">
        <v>3</v>
      </c>
      <c r="K4" s="103" t="s">
        <v>12</v>
      </c>
      <c r="L4" s="104"/>
      <c r="M4" s="103" t="s">
        <v>11</v>
      </c>
      <c r="N4" s="104"/>
      <c r="O4" s="97" t="s">
        <v>13</v>
      </c>
    </row>
    <row r="5" spans="1:15" ht="19.5" customHeight="1" thickBot="1">
      <c r="A5" s="100"/>
      <c r="B5" s="96"/>
      <c r="C5" s="102"/>
      <c r="D5" s="98"/>
      <c r="E5" s="96"/>
      <c r="F5" s="98"/>
      <c r="G5" s="96"/>
      <c r="H5" s="98"/>
      <c r="I5" s="96"/>
      <c r="J5" s="96"/>
      <c r="K5" s="15" t="s">
        <v>7</v>
      </c>
      <c r="L5" s="16" t="s">
        <v>8</v>
      </c>
      <c r="M5" s="15" t="s">
        <v>7</v>
      </c>
      <c r="N5" s="16" t="s">
        <v>8</v>
      </c>
      <c r="O5" s="98"/>
    </row>
    <row r="6" spans="1:16" s="2" customFormat="1" ht="79.5" customHeight="1">
      <c r="A6" s="68">
        <v>2</v>
      </c>
      <c r="B6" s="21">
        <v>2009</v>
      </c>
      <c r="C6" s="43" t="s">
        <v>19</v>
      </c>
      <c r="D6" s="39" t="s">
        <v>20</v>
      </c>
      <c r="E6" s="37" t="s">
        <v>21</v>
      </c>
      <c r="F6" s="39" t="s">
        <v>22</v>
      </c>
      <c r="G6" s="22" t="s">
        <v>23</v>
      </c>
      <c r="H6" s="27">
        <v>1083000</v>
      </c>
      <c r="I6" s="27">
        <v>1075000</v>
      </c>
      <c r="J6" s="27">
        <v>1035036.7</v>
      </c>
      <c r="K6" s="27">
        <f>J6-H6</f>
        <v>-47963.30000000005</v>
      </c>
      <c r="L6" s="23">
        <f>K6/H6</f>
        <v>-0.044287442289935405</v>
      </c>
      <c r="M6" s="27">
        <f>J6-I6</f>
        <v>-39963.30000000005</v>
      </c>
      <c r="N6" s="23">
        <f>M6/I6</f>
        <v>-0.03717516279069772</v>
      </c>
      <c r="O6" s="33" t="s">
        <v>118</v>
      </c>
      <c r="P6" s="12"/>
    </row>
    <row r="7" spans="1:16" s="2" customFormat="1" ht="79.5" customHeight="1">
      <c r="A7" s="67">
        <v>3</v>
      </c>
      <c r="B7" s="40">
        <v>2008</v>
      </c>
      <c r="C7" s="42">
        <v>12570101</v>
      </c>
      <c r="D7" s="18" t="s">
        <v>135</v>
      </c>
      <c r="E7" s="18" t="s">
        <v>14</v>
      </c>
      <c r="F7" s="18" t="s">
        <v>24</v>
      </c>
      <c r="G7" s="38" t="s">
        <v>88</v>
      </c>
      <c r="H7" s="27">
        <v>9663000</v>
      </c>
      <c r="I7" s="27">
        <v>9663000</v>
      </c>
      <c r="J7" s="27">
        <v>9773509.3</v>
      </c>
      <c r="K7" s="27">
        <f>J7-H7</f>
        <v>110509.30000000075</v>
      </c>
      <c r="L7" s="23">
        <f>K7/H7</f>
        <v>0.011436334471696237</v>
      </c>
      <c r="M7" s="27">
        <f>J7-I7</f>
        <v>110509.30000000075</v>
      </c>
      <c r="N7" s="23">
        <f>M7/I7</f>
        <v>0.011436334471696237</v>
      </c>
      <c r="O7" s="33" t="s">
        <v>119</v>
      </c>
      <c r="P7" s="12"/>
    </row>
    <row r="8" spans="1:16" s="2" customFormat="1" ht="79.5" customHeight="1">
      <c r="A8" s="68">
        <v>4</v>
      </c>
      <c r="B8" s="40">
        <v>2008</v>
      </c>
      <c r="C8" s="42" t="s">
        <v>25</v>
      </c>
      <c r="D8" s="18" t="s">
        <v>138</v>
      </c>
      <c r="E8" s="18" t="s">
        <v>14</v>
      </c>
      <c r="F8" s="18" t="s">
        <v>15</v>
      </c>
      <c r="G8" s="41" t="s">
        <v>92</v>
      </c>
      <c r="H8" s="27">
        <v>1930000</v>
      </c>
      <c r="I8" s="27">
        <v>1930000</v>
      </c>
      <c r="J8" s="27">
        <v>2042959.74</v>
      </c>
      <c r="K8" s="27">
        <f>J8-H8</f>
        <v>112959.73999999999</v>
      </c>
      <c r="L8" s="23">
        <f>K8/H8</f>
        <v>0.05852836269430051</v>
      </c>
      <c r="M8" s="27">
        <f>J8-I8</f>
        <v>112959.73999999999</v>
      </c>
      <c r="N8" s="23">
        <f>M8/I8</f>
        <v>0.05852836269430051</v>
      </c>
      <c r="O8" s="33" t="s">
        <v>121</v>
      </c>
      <c r="P8" s="12"/>
    </row>
    <row r="9" spans="1:16" s="2" customFormat="1" ht="79.5" customHeight="1">
      <c r="A9" s="68">
        <v>5</v>
      </c>
      <c r="B9" s="40">
        <v>2007</v>
      </c>
      <c r="C9" s="42" t="s">
        <v>96</v>
      </c>
      <c r="D9" s="18" t="s">
        <v>127</v>
      </c>
      <c r="E9" s="18" t="s">
        <v>16</v>
      </c>
      <c r="F9" s="18" t="s">
        <v>30</v>
      </c>
      <c r="G9" s="66" t="s">
        <v>97</v>
      </c>
      <c r="H9" s="27">
        <v>4465000</v>
      </c>
      <c r="I9" s="27">
        <v>4465000</v>
      </c>
      <c r="J9" s="27">
        <v>4487461.67</v>
      </c>
      <c r="K9" s="27">
        <f>J9-H9</f>
        <v>22461.669999999925</v>
      </c>
      <c r="L9" s="23">
        <f>K9/H9</f>
        <v>0.005030609182530779</v>
      </c>
      <c r="M9" s="27">
        <f>J9-I9</f>
        <v>22461.669999999925</v>
      </c>
      <c r="N9" s="23">
        <f>M9/I9</f>
        <v>0.005030609182530779</v>
      </c>
      <c r="O9" s="33" t="s">
        <v>119</v>
      </c>
      <c r="P9" s="12"/>
    </row>
    <row r="10" spans="1:16" s="2" customFormat="1" ht="79.5" customHeight="1">
      <c r="A10" s="68">
        <v>6</v>
      </c>
      <c r="B10" s="18">
        <v>2008</v>
      </c>
      <c r="C10" s="19" t="s">
        <v>26</v>
      </c>
      <c r="D10" s="18" t="s">
        <v>115</v>
      </c>
      <c r="E10" s="18" t="s">
        <v>16</v>
      </c>
      <c r="F10" s="18" t="s">
        <v>65</v>
      </c>
      <c r="G10" s="19" t="s">
        <v>27</v>
      </c>
      <c r="H10" s="27">
        <v>1097000</v>
      </c>
      <c r="I10" s="27">
        <v>1077000</v>
      </c>
      <c r="J10" s="27">
        <v>1078745.76</v>
      </c>
      <c r="K10" s="27">
        <f>J10-H10</f>
        <v>-18254.23999999999</v>
      </c>
      <c r="L10" s="23">
        <f>K10/H10</f>
        <v>-0.01664014585232451</v>
      </c>
      <c r="M10" s="27">
        <f>J10-I10</f>
        <v>1745.7600000000093</v>
      </c>
      <c r="N10" s="23">
        <f>M10/I10</f>
        <v>0.0016209470752089224</v>
      </c>
      <c r="O10" s="33" t="s">
        <v>122</v>
      </c>
      <c r="P10" s="12"/>
    </row>
    <row r="11" spans="1:16" s="2" customFormat="1" ht="79.5" customHeight="1">
      <c r="A11" s="68">
        <v>7</v>
      </c>
      <c r="B11" s="18">
        <v>2008</v>
      </c>
      <c r="C11" s="19" t="s">
        <v>34</v>
      </c>
      <c r="D11" s="18" t="s">
        <v>31</v>
      </c>
      <c r="E11" s="18" t="s">
        <v>16</v>
      </c>
      <c r="F11" s="18" t="s">
        <v>136</v>
      </c>
      <c r="G11" s="19" t="s">
        <v>32</v>
      </c>
      <c r="H11" s="27">
        <v>2240000</v>
      </c>
      <c r="I11" s="27">
        <v>2240000</v>
      </c>
      <c r="J11" s="27">
        <v>2236111.27</v>
      </c>
      <c r="K11" s="27">
        <f aca="true" t="shared" si="0" ref="K11:K23">J11-H11</f>
        <v>-3888.7299999999814</v>
      </c>
      <c r="L11" s="23">
        <f aca="true" t="shared" si="1" ref="L11:L20">K11/H11</f>
        <v>-0.0017360401785714203</v>
      </c>
      <c r="M11" s="27">
        <f aca="true" t="shared" si="2" ref="M11:M20">J11-I11</f>
        <v>-3888.7299999999814</v>
      </c>
      <c r="N11" s="23">
        <f aca="true" t="shared" si="3" ref="N11:N20">M11/I11</f>
        <v>-0.0017360401785714203</v>
      </c>
      <c r="O11" s="33" t="s">
        <v>122</v>
      </c>
      <c r="P11" s="12"/>
    </row>
    <row r="12" spans="1:16" s="2" customFormat="1" ht="79.5" customHeight="1">
      <c r="A12" s="68">
        <v>8</v>
      </c>
      <c r="B12" s="18">
        <v>2008</v>
      </c>
      <c r="C12" s="19" t="s">
        <v>35</v>
      </c>
      <c r="D12" s="18" t="s">
        <v>33</v>
      </c>
      <c r="E12" s="18" t="s">
        <v>16</v>
      </c>
      <c r="F12" s="18" t="s">
        <v>65</v>
      </c>
      <c r="G12" s="19" t="s">
        <v>124</v>
      </c>
      <c r="H12" s="27">
        <v>1039869</v>
      </c>
      <c r="I12" s="27">
        <v>1039869</v>
      </c>
      <c r="J12" s="27">
        <v>1069540.6</v>
      </c>
      <c r="K12" s="27">
        <f t="shared" si="0"/>
        <v>29671.600000000093</v>
      </c>
      <c r="L12" s="23">
        <f t="shared" si="1"/>
        <v>0.028533978799252686</v>
      </c>
      <c r="M12" s="27">
        <f t="shared" si="2"/>
        <v>29671.600000000093</v>
      </c>
      <c r="N12" s="23">
        <f t="shared" si="3"/>
        <v>0.028533978799252686</v>
      </c>
      <c r="O12" s="33" t="s">
        <v>119</v>
      </c>
      <c r="P12" s="12"/>
    </row>
    <row r="13" spans="1:16" s="2" customFormat="1" ht="79.5" customHeight="1">
      <c r="A13" s="68">
        <v>9</v>
      </c>
      <c r="B13" s="18">
        <v>2007</v>
      </c>
      <c r="C13" s="19" t="s">
        <v>84</v>
      </c>
      <c r="D13" s="18" t="s">
        <v>85</v>
      </c>
      <c r="E13" s="18" t="s">
        <v>16</v>
      </c>
      <c r="F13" s="18" t="s">
        <v>136</v>
      </c>
      <c r="G13" s="19" t="s">
        <v>86</v>
      </c>
      <c r="H13" s="27">
        <v>5000000</v>
      </c>
      <c r="I13" s="27">
        <v>4950000</v>
      </c>
      <c r="J13" s="27">
        <v>4490433.07</v>
      </c>
      <c r="K13" s="27">
        <f t="shared" si="0"/>
        <v>-509566.9299999997</v>
      </c>
      <c r="L13" s="23">
        <f t="shared" si="1"/>
        <v>-0.10191338599999994</v>
      </c>
      <c r="M13" s="27">
        <f t="shared" si="2"/>
        <v>-459566.9299999997</v>
      </c>
      <c r="N13" s="23">
        <f t="shared" si="3"/>
        <v>-0.09284180404040399</v>
      </c>
      <c r="O13" s="33" t="s">
        <v>123</v>
      </c>
      <c r="P13" s="12"/>
    </row>
    <row r="14" spans="1:16" s="2" customFormat="1" ht="79.5" customHeight="1">
      <c r="A14" s="68">
        <v>10</v>
      </c>
      <c r="B14" s="18">
        <v>2008</v>
      </c>
      <c r="C14" s="19" t="s">
        <v>90</v>
      </c>
      <c r="D14" s="18" t="s">
        <v>91</v>
      </c>
      <c r="E14" s="18" t="s">
        <v>16</v>
      </c>
      <c r="F14" s="18" t="s">
        <v>65</v>
      </c>
      <c r="G14" s="19" t="s">
        <v>89</v>
      </c>
      <c r="H14" s="27">
        <v>3540000</v>
      </c>
      <c r="I14" s="27">
        <v>3475000</v>
      </c>
      <c r="J14" s="27">
        <v>2882386.56</v>
      </c>
      <c r="K14" s="27">
        <f t="shared" si="0"/>
        <v>-657613.44</v>
      </c>
      <c r="L14" s="23">
        <f t="shared" si="1"/>
        <v>-0.18576650847457626</v>
      </c>
      <c r="M14" s="27">
        <f t="shared" si="2"/>
        <v>-592613.44</v>
      </c>
      <c r="N14" s="23">
        <f t="shared" si="3"/>
        <v>-0.1705362417266187</v>
      </c>
      <c r="O14" s="33" t="s">
        <v>123</v>
      </c>
      <c r="P14" s="12"/>
    </row>
    <row r="15" spans="1:16" s="2" customFormat="1" ht="79.5" customHeight="1">
      <c r="A15" s="68">
        <v>11</v>
      </c>
      <c r="B15" s="18">
        <v>2009</v>
      </c>
      <c r="C15" s="19" t="s">
        <v>36</v>
      </c>
      <c r="D15" s="18" t="s">
        <v>48</v>
      </c>
      <c r="E15" s="18" t="s">
        <v>16</v>
      </c>
      <c r="F15" s="18" t="s">
        <v>65</v>
      </c>
      <c r="G15" s="19" t="s">
        <v>93</v>
      </c>
      <c r="H15" s="27">
        <v>2097000</v>
      </c>
      <c r="I15" s="27">
        <v>2097000</v>
      </c>
      <c r="J15" s="27">
        <v>1753905.98</v>
      </c>
      <c r="K15" s="27">
        <f t="shared" si="0"/>
        <v>-343094.02</v>
      </c>
      <c r="L15" s="23">
        <f t="shared" si="1"/>
        <v>-0.1636118359561278</v>
      </c>
      <c r="M15" s="27">
        <f t="shared" si="2"/>
        <v>-343094.02</v>
      </c>
      <c r="N15" s="23">
        <f t="shared" si="3"/>
        <v>-0.1636118359561278</v>
      </c>
      <c r="O15" s="33" t="s">
        <v>123</v>
      </c>
      <c r="P15" s="12"/>
    </row>
    <row r="16" spans="1:16" s="2" customFormat="1" ht="79.5" customHeight="1">
      <c r="A16" s="68">
        <v>12</v>
      </c>
      <c r="B16" s="18">
        <v>2007</v>
      </c>
      <c r="C16" s="19" t="s">
        <v>37</v>
      </c>
      <c r="D16" s="18" t="s">
        <v>38</v>
      </c>
      <c r="E16" s="18" t="s">
        <v>39</v>
      </c>
      <c r="F16" s="18" t="s">
        <v>43</v>
      </c>
      <c r="G16" s="19" t="s">
        <v>83</v>
      </c>
      <c r="H16" s="27">
        <v>2715000</v>
      </c>
      <c r="I16" s="27">
        <v>2715000</v>
      </c>
      <c r="J16" s="27">
        <v>2787357.23</v>
      </c>
      <c r="K16" s="27">
        <f t="shared" si="0"/>
        <v>72357.22999999998</v>
      </c>
      <c r="L16" s="23">
        <f t="shared" si="1"/>
        <v>0.026650913443830564</v>
      </c>
      <c r="M16" s="27">
        <f t="shared" si="2"/>
        <v>72357.22999999998</v>
      </c>
      <c r="N16" s="23">
        <f t="shared" si="3"/>
        <v>0.026650913443830564</v>
      </c>
      <c r="O16" s="33" t="s">
        <v>119</v>
      </c>
      <c r="P16" s="12"/>
    </row>
    <row r="17" spans="1:16" s="2" customFormat="1" ht="79.5" customHeight="1">
      <c r="A17" s="68">
        <v>13</v>
      </c>
      <c r="B17" s="18">
        <v>2008</v>
      </c>
      <c r="C17" s="19" t="s">
        <v>40</v>
      </c>
      <c r="D17" s="18" t="s">
        <v>81</v>
      </c>
      <c r="E17" s="18" t="s">
        <v>39</v>
      </c>
      <c r="F17" s="18" t="s">
        <v>77</v>
      </c>
      <c r="G17" s="19" t="s">
        <v>78</v>
      </c>
      <c r="H17" s="27">
        <v>1463000</v>
      </c>
      <c r="I17" s="27">
        <v>1463000</v>
      </c>
      <c r="J17" s="27">
        <v>1535410</v>
      </c>
      <c r="K17" s="27">
        <f t="shared" si="0"/>
        <v>72410</v>
      </c>
      <c r="L17" s="23">
        <f t="shared" si="1"/>
        <v>0.04949419002050581</v>
      </c>
      <c r="M17" s="27">
        <f t="shared" si="2"/>
        <v>72410</v>
      </c>
      <c r="N17" s="23">
        <f t="shared" si="3"/>
        <v>0.04949419002050581</v>
      </c>
      <c r="O17" s="33" t="s">
        <v>120</v>
      </c>
      <c r="P17" s="12"/>
    </row>
    <row r="18" spans="1:16" s="2" customFormat="1" ht="79.5" customHeight="1">
      <c r="A18" s="68">
        <v>14</v>
      </c>
      <c r="B18" s="18">
        <v>2009</v>
      </c>
      <c r="C18" s="19" t="s">
        <v>41</v>
      </c>
      <c r="D18" s="18" t="s">
        <v>131</v>
      </c>
      <c r="E18" s="18" t="s">
        <v>39</v>
      </c>
      <c r="F18" s="18" t="s">
        <v>43</v>
      </c>
      <c r="G18" s="19" t="s">
        <v>82</v>
      </c>
      <c r="H18" s="27">
        <v>2869000</v>
      </c>
      <c r="I18" s="27">
        <v>2825000</v>
      </c>
      <c r="J18" s="27">
        <v>2635899.25</v>
      </c>
      <c r="K18" s="27">
        <f t="shared" si="0"/>
        <v>-233100.75</v>
      </c>
      <c r="L18" s="23">
        <f t="shared" si="1"/>
        <v>-0.0812480829557337</v>
      </c>
      <c r="M18" s="27">
        <f t="shared" si="2"/>
        <v>-189100.75</v>
      </c>
      <c r="N18" s="23">
        <f t="shared" si="3"/>
        <v>-0.0669383185840708</v>
      </c>
      <c r="O18" s="33" t="s">
        <v>126</v>
      </c>
      <c r="P18" s="12"/>
    </row>
    <row r="19" spans="1:16" s="2" customFormat="1" ht="79.5" customHeight="1">
      <c r="A19" s="68">
        <v>15</v>
      </c>
      <c r="B19" s="18">
        <v>2009</v>
      </c>
      <c r="C19" s="19" t="s">
        <v>44</v>
      </c>
      <c r="D19" s="18" t="s">
        <v>80</v>
      </c>
      <c r="E19" s="18" t="s">
        <v>39</v>
      </c>
      <c r="F19" s="18" t="s">
        <v>45</v>
      </c>
      <c r="G19" s="19" t="s">
        <v>76</v>
      </c>
      <c r="H19" s="27">
        <v>2762000</v>
      </c>
      <c r="I19" s="27">
        <v>2733000</v>
      </c>
      <c r="J19" s="27">
        <v>2652178.27</v>
      </c>
      <c r="K19" s="27">
        <f t="shared" si="0"/>
        <v>-109821.72999999998</v>
      </c>
      <c r="L19" s="23">
        <f t="shared" si="1"/>
        <v>-0.03976166908037653</v>
      </c>
      <c r="M19" s="27">
        <f t="shared" si="2"/>
        <v>-80821.72999999998</v>
      </c>
      <c r="N19" s="23">
        <f t="shared" si="3"/>
        <v>-0.029572532016099516</v>
      </c>
      <c r="O19" s="33" t="s">
        <v>118</v>
      </c>
      <c r="P19" s="12"/>
    </row>
    <row r="20" spans="1:16" s="2" customFormat="1" ht="79.5" customHeight="1">
      <c r="A20" s="68">
        <v>16</v>
      </c>
      <c r="B20" s="39">
        <v>2009</v>
      </c>
      <c r="C20" s="49" t="s">
        <v>46</v>
      </c>
      <c r="D20" s="39" t="s">
        <v>79</v>
      </c>
      <c r="E20" s="39" t="s">
        <v>39</v>
      </c>
      <c r="F20" s="18" t="s">
        <v>43</v>
      </c>
      <c r="G20" s="49" t="s">
        <v>87</v>
      </c>
      <c r="H20" s="27">
        <v>2675000</v>
      </c>
      <c r="I20" s="27">
        <v>2600000</v>
      </c>
      <c r="J20" s="27">
        <v>2884662.47</v>
      </c>
      <c r="K20" s="27">
        <f t="shared" si="0"/>
        <v>209662.4700000002</v>
      </c>
      <c r="L20" s="23">
        <f t="shared" si="1"/>
        <v>0.078378493457944</v>
      </c>
      <c r="M20" s="27">
        <f t="shared" si="2"/>
        <v>284662.4700000002</v>
      </c>
      <c r="N20" s="23">
        <f t="shared" si="3"/>
        <v>0.10948556538461546</v>
      </c>
      <c r="O20" s="33" t="s">
        <v>125</v>
      </c>
      <c r="P20" s="12"/>
    </row>
    <row r="21" spans="1:16" s="2" customFormat="1" ht="79.5" customHeight="1">
      <c r="A21" s="68">
        <v>17</v>
      </c>
      <c r="B21" s="39">
        <v>2007</v>
      </c>
      <c r="C21" s="49" t="s">
        <v>104</v>
      </c>
      <c r="D21" s="39" t="s">
        <v>133</v>
      </c>
      <c r="E21" s="39" t="s">
        <v>58</v>
      </c>
      <c r="F21" s="18" t="s">
        <v>61</v>
      </c>
      <c r="G21" s="49" t="s">
        <v>105</v>
      </c>
      <c r="H21" s="27">
        <v>2101000</v>
      </c>
      <c r="I21" s="27">
        <v>2101000</v>
      </c>
      <c r="J21" s="27">
        <v>2095103.67</v>
      </c>
      <c r="K21" s="27">
        <f t="shared" si="0"/>
        <v>-5896.3300000000745</v>
      </c>
      <c r="L21" s="23">
        <f>K21/H21</f>
        <v>-0.002806439790575952</v>
      </c>
      <c r="M21" s="27">
        <f>J21-I21</f>
        <v>-5896.3300000000745</v>
      </c>
      <c r="N21" s="23">
        <f>M21/I21</f>
        <v>-0.002806439790575952</v>
      </c>
      <c r="O21" s="33" t="s">
        <v>122</v>
      </c>
      <c r="P21" s="12"/>
    </row>
    <row r="22" spans="1:16" s="2" customFormat="1" ht="79.5" customHeight="1">
      <c r="A22" s="68">
        <v>18</v>
      </c>
      <c r="B22" s="39">
        <v>2007</v>
      </c>
      <c r="C22" s="49" t="s">
        <v>102</v>
      </c>
      <c r="D22" s="39" t="s">
        <v>132</v>
      </c>
      <c r="E22" s="39" t="s">
        <v>58</v>
      </c>
      <c r="F22" s="18" t="s">
        <v>61</v>
      </c>
      <c r="G22" s="49" t="s">
        <v>103</v>
      </c>
      <c r="H22" s="27">
        <v>1913000</v>
      </c>
      <c r="I22" s="27">
        <v>1913000</v>
      </c>
      <c r="J22" s="27">
        <v>1855571.66</v>
      </c>
      <c r="K22" s="27">
        <f t="shared" si="0"/>
        <v>-57428.340000000084</v>
      </c>
      <c r="L22" s="23">
        <f>K22/H22</f>
        <v>-0.030020041819132297</v>
      </c>
      <c r="M22" s="27">
        <f>J22-I22</f>
        <v>-57428.340000000084</v>
      </c>
      <c r="N22" s="23">
        <f>M22/I22</f>
        <v>-0.030020041819132297</v>
      </c>
      <c r="O22" s="33" t="s">
        <v>122</v>
      </c>
      <c r="P22" s="12"/>
    </row>
    <row r="23" spans="1:16" s="2" customFormat="1" ht="79.5" customHeight="1">
      <c r="A23" s="68">
        <v>19</v>
      </c>
      <c r="B23" s="39">
        <v>2007</v>
      </c>
      <c r="C23" s="49" t="s">
        <v>106</v>
      </c>
      <c r="D23" s="39" t="s">
        <v>107</v>
      </c>
      <c r="E23" s="18" t="s">
        <v>50</v>
      </c>
      <c r="F23" s="18" t="s">
        <v>51</v>
      </c>
      <c r="G23" s="49" t="s">
        <v>109</v>
      </c>
      <c r="H23" s="27">
        <v>1903000</v>
      </c>
      <c r="I23" s="27">
        <v>1903000</v>
      </c>
      <c r="J23" s="27">
        <v>1626692.94</v>
      </c>
      <c r="K23" s="27">
        <f t="shared" si="0"/>
        <v>-276307.06000000006</v>
      </c>
      <c r="L23" s="23">
        <f>K23/H23</f>
        <v>-0.14519551234892278</v>
      </c>
      <c r="M23" s="27">
        <f>J23-I23</f>
        <v>-276307.06000000006</v>
      </c>
      <c r="N23" s="23">
        <f>M23/I23</f>
        <v>-0.14519551234892278</v>
      </c>
      <c r="O23" s="33" t="s">
        <v>123</v>
      </c>
      <c r="P23" s="12"/>
    </row>
    <row r="24" spans="1:15" s="58" customFormat="1" ht="79.5" customHeight="1">
      <c r="A24" s="68">
        <v>20</v>
      </c>
      <c r="B24" s="18">
        <v>2008</v>
      </c>
      <c r="C24" s="19" t="s">
        <v>52</v>
      </c>
      <c r="D24" s="18" t="s">
        <v>53</v>
      </c>
      <c r="E24" s="18" t="s">
        <v>54</v>
      </c>
      <c r="F24" s="18" t="s">
        <v>55</v>
      </c>
      <c r="G24" s="19" t="s">
        <v>94</v>
      </c>
      <c r="H24" s="27">
        <v>2253000</v>
      </c>
      <c r="I24" s="27">
        <v>2253000</v>
      </c>
      <c r="J24" s="27">
        <v>2117752.52</v>
      </c>
      <c r="K24" s="27">
        <f aca="true" t="shared" si="4" ref="K24:K30">J24-H24</f>
        <v>-135247.47999999998</v>
      </c>
      <c r="L24" s="23">
        <f aca="true" t="shared" si="5" ref="L24:L30">K24/H24</f>
        <v>-0.06002995117620949</v>
      </c>
      <c r="M24" s="27">
        <f aca="true" t="shared" si="6" ref="M24:M30">J24-I24</f>
        <v>-135247.47999999998</v>
      </c>
      <c r="N24" s="23">
        <f aca="true" t="shared" si="7" ref="N24:N30">M24/I24</f>
        <v>-0.06002995117620949</v>
      </c>
      <c r="O24" s="33" t="s">
        <v>123</v>
      </c>
    </row>
    <row r="25" spans="1:15" s="58" customFormat="1" ht="79.5" customHeight="1">
      <c r="A25" s="68">
        <v>21</v>
      </c>
      <c r="B25" s="18">
        <v>2009</v>
      </c>
      <c r="C25" s="19" t="s">
        <v>56</v>
      </c>
      <c r="D25" s="18" t="s">
        <v>57</v>
      </c>
      <c r="E25" s="18" t="s">
        <v>58</v>
      </c>
      <c r="F25" s="18" t="s">
        <v>59</v>
      </c>
      <c r="G25" s="19" t="s">
        <v>108</v>
      </c>
      <c r="H25" s="27">
        <v>2360000</v>
      </c>
      <c r="I25" s="27">
        <v>2260000</v>
      </c>
      <c r="J25" s="27">
        <v>2019627.84</v>
      </c>
      <c r="K25" s="27">
        <f t="shared" si="4"/>
        <v>-340372.1599999999</v>
      </c>
      <c r="L25" s="23">
        <f t="shared" si="5"/>
        <v>-0.1442254915254237</v>
      </c>
      <c r="M25" s="27">
        <f t="shared" si="6"/>
        <v>-240372.15999999992</v>
      </c>
      <c r="N25" s="23">
        <f t="shared" si="7"/>
        <v>-0.10635936283185837</v>
      </c>
      <c r="O25" s="33" t="s">
        <v>123</v>
      </c>
    </row>
    <row r="26" spans="1:15" s="58" customFormat="1" ht="79.5" customHeight="1">
      <c r="A26" s="68">
        <v>22</v>
      </c>
      <c r="B26" s="18">
        <v>2009</v>
      </c>
      <c r="C26" s="19" t="s">
        <v>60</v>
      </c>
      <c r="D26" s="18" t="s">
        <v>62</v>
      </c>
      <c r="E26" s="18" t="s">
        <v>58</v>
      </c>
      <c r="F26" s="18" t="s">
        <v>61</v>
      </c>
      <c r="G26" s="19" t="s">
        <v>117</v>
      </c>
      <c r="H26" s="27">
        <v>1037917.4</v>
      </c>
      <c r="I26" s="27">
        <v>954397.4</v>
      </c>
      <c r="J26" s="27">
        <v>982866.95</v>
      </c>
      <c r="K26" s="27">
        <f t="shared" si="4"/>
        <v>-55050.45000000007</v>
      </c>
      <c r="L26" s="23">
        <f t="shared" si="5"/>
        <v>-0.05303933627088251</v>
      </c>
      <c r="M26" s="27">
        <f t="shared" si="6"/>
        <v>28469.54999999993</v>
      </c>
      <c r="N26" s="23">
        <f t="shared" si="7"/>
        <v>0.029829869611966597</v>
      </c>
      <c r="O26" s="33" t="s">
        <v>123</v>
      </c>
    </row>
    <row r="27" spans="1:15" s="69" customFormat="1" ht="79.5" customHeight="1">
      <c r="A27" s="68">
        <v>23</v>
      </c>
      <c r="B27" s="75">
        <v>2006</v>
      </c>
      <c r="C27" s="76" t="s">
        <v>111</v>
      </c>
      <c r="D27" s="75" t="s">
        <v>112</v>
      </c>
      <c r="E27" s="75" t="s">
        <v>113</v>
      </c>
      <c r="F27" s="75" t="s">
        <v>95</v>
      </c>
      <c r="G27" s="76" t="s">
        <v>114</v>
      </c>
      <c r="H27" s="77">
        <v>8430000</v>
      </c>
      <c r="I27" s="77">
        <v>8310000</v>
      </c>
      <c r="J27" s="77">
        <v>7884964.13</v>
      </c>
      <c r="K27" s="77">
        <f t="shared" si="4"/>
        <v>-545035.8700000001</v>
      </c>
      <c r="L27" s="78">
        <f t="shared" si="5"/>
        <v>-0.06465431435349941</v>
      </c>
      <c r="M27" s="77">
        <f t="shared" si="6"/>
        <v>-425035.8700000001</v>
      </c>
      <c r="N27" s="78">
        <f t="shared" si="7"/>
        <v>-0.05114751744885681</v>
      </c>
      <c r="O27" s="33" t="s">
        <v>123</v>
      </c>
    </row>
    <row r="28" spans="1:16" s="84" customFormat="1" ht="79.5" customHeight="1">
      <c r="A28" s="79">
        <v>24</v>
      </c>
      <c r="B28" s="75">
        <v>2005</v>
      </c>
      <c r="C28" s="80" t="s">
        <v>63</v>
      </c>
      <c r="D28" s="75" t="s">
        <v>64</v>
      </c>
      <c r="E28" s="75" t="s">
        <v>16</v>
      </c>
      <c r="F28" s="75" t="s">
        <v>65</v>
      </c>
      <c r="G28" s="76" t="s">
        <v>66</v>
      </c>
      <c r="H28" s="81">
        <v>5814000</v>
      </c>
      <c r="I28" s="81">
        <v>5814000</v>
      </c>
      <c r="J28" s="81">
        <v>3889641.21</v>
      </c>
      <c r="K28" s="81">
        <f t="shared" si="4"/>
        <v>-1924358.79</v>
      </c>
      <c r="L28" s="82">
        <f t="shared" si="5"/>
        <v>-0.33098706398348815</v>
      </c>
      <c r="M28" s="81">
        <f t="shared" si="6"/>
        <v>-1924358.79</v>
      </c>
      <c r="N28" s="82">
        <f t="shared" si="7"/>
        <v>-0.33098706398348815</v>
      </c>
      <c r="O28" s="33" t="s">
        <v>123</v>
      </c>
      <c r="P28" s="83"/>
    </row>
    <row r="29" spans="1:16" s="72" customFormat="1" ht="79.5" customHeight="1">
      <c r="A29" s="68">
        <v>25</v>
      </c>
      <c r="B29" s="85">
        <v>2004</v>
      </c>
      <c r="C29" s="86" t="s">
        <v>67</v>
      </c>
      <c r="D29" s="85" t="s">
        <v>134</v>
      </c>
      <c r="E29" s="85" t="s">
        <v>16</v>
      </c>
      <c r="F29" s="85" t="s">
        <v>30</v>
      </c>
      <c r="G29" s="87" t="s">
        <v>68</v>
      </c>
      <c r="H29" s="88">
        <v>4050000</v>
      </c>
      <c r="I29" s="88">
        <v>4050000</v>
      </c>
      <c r="J29" s="88">
        <v>3471651.86</v>
      </c>
      <c r="K29" s="88">
        <f t="shared" si="4"/>
        <v>-578348.1400000001</v>
      </c>
      <c r="L29" s="89">
        <f t="shared" si="5"/>
        <v>-0.14280200987654323</v>
      </c>
      <c r="M29" s="88">
        <f t="shared" si="6"/>
        <v>-578348.1400000001</v>
      </c>
      <c r="N29" s="89">
        <f t="shared" si="7"/>
        <v>-0.14280200987654323</v>
      </c>
      <c r="O29" s="94" t="s">
        <v>129</v>
      </c>
      <c r="P29" s="73"/>
    </row>
    <row r="30" spans="1:16" s="70" customFormat="1" ht="79.5" customHeight="1">
      <c r="A30" s="68">
        <v>26</v>
      </c>
      <c r="B30" s="90">
        <v>2006</v>
      </c>
      <c r="C30" s="91" t="s">
        <v>69</v>
      </c>
      <c r="D30" s="90" t="s">
        <v>70</v>
      </c>
      <c r="E30" s="90" t="s">
        <v>16</v>
      </c>
      <c r="F30" s="90" t="s">
        <v>30</v>
      </c>
      <c r="G30" s="92" t="s">
        <v>71</v>
      </c>
      <c r="H30" s="77">
        <v>2121900</v>
      </c>
      <c r="I30" s="77">
        <v>2121900</v>
      </c>
      <c r="J30" s="77">
        <v>2707740.93</v>
      </c>
      <c r="K30" s="77">
        <f t="shared" si="4"/>
        <v>585840.9300000002</v>
      </c>
      <c r="L30" s="78">
        <f t="shared" si="5"/>
        <v>0.27609261982185784</v>
      </c>
      <c r="M30" s="77">
        <f t="shared" si="6"/>
        <v>585840.9300000002</v>
      </c>
      <c r="N30" s="78">
        <f t="shared" si="7"/>
        <v>0.27609261982185784</v>
      </c>
      <c r="O30" s="93" t="s">
        <v>130</v>
      </c>
      <c r="P30" s="71"/>
    </row>
    <row r="31" spans="1:15" s="58" customFormat="1" ht="26.25" customHeight="1">
      <c r="A31" s="68"/>
      <c r="B31" s="18"/>
      <c r="C31" s="19"/>
      <c r="D31" s="18"/>
      <c r="E31" s="18"/>
      <c r="F31" s="18"/>
      <c r="G31" s="19"/>
      <c r="H31" s="26">
        <f>SUM(H6:H30)</f>
        <v>76622686.4</v>
      </c>
      <c r="I31" s="26">
        <f>SUM(I6:I30)</f>
        <v>76028166.4</v>
      </c>
      <c r="J31" s="26">
        <f>SUM(J6:J30)</f>
        <v>71997211.58000003</v>
      </c>
      <c r="K31" s="26">
        <f>SUM(K6:K30)</f>
        <v>-4625474.82</v>
      </c>
      <c r="L31" s="20">
        <f>+K31/H31</f>
        <v>-0.060366910080041254</v>
      </c>
      <c r="M31" s="26">
        <f>SUM(M6:M30)</f>
        <v>-4030954.819999999</v>
      </c>
      <c r="N31" s="20">
        <f>+M31/I31</f>
        <v>-0.05301922972589273</v>
      </c>
      <c r="O31" s="59"/>
    </row>
    <row r="32" spans="1:14" s="58" customFormat="1" ht="24.75" customHeight="1">
      <c r="A32" s="68"/>
      <c r="B32" s="60"/>
      <c r="C32" s="61"/>
      <c r="D32" s="60"/>
      <c r="E32" s="60"/>
      <c r="F32" s="60"/>
      <c r="G32" s="62"/>
      <c r="H32" s="63"/>
      <c r="I32" s="63"/>
      <c r="J32" s="63"/>
      <c r="K32" s="63"/>
      <c r="L32" s="62"/>
      <c r="M32" s="62"/>
      <c r="N32" s="62"/>
    </row>
    <row r="33" spans="1:240" s="64" customFormat="1" ht="79.5" customHeight="1">
      <c r="A33" s="68">
        <v>27</v>
      </c>
      <c r="B33" s="18">
        <v>2008</v>
      </c>
      <c r="C33" s="19" t="s">
        <v>28</v>
      </c>
      <c r="D33" s="18" t="s">
        <v>29</v>
      </c>
      <c r="E33" s="18" t="s">
        <v>16</v>
      </c>
      <c r="F33" s="18" t="s">
        <v>30</v>
      </c>
      <c r="G33" s="19" t="s">
        <v>75</v>
      </c>
      <c r="H33" s="27">
        <v>2985000</v>
      </c>
      <c r="I33" s="27">
        <v>2985000</v>
      </c>
      <c r="J33" s="27">
        <v>3030052.32</v>
      </c>
      <c r="K33" s="27">
        <f aca="true" t="shared" si="8" ref="K33:K38">J33-H33</f>
        <v>45052.31999999983</v>
      </c>
      <c r="L33" s="23">
        <f aca="true" t="shared" si="9" ref="L33:L38">K33/H33</f>
        <v>0.01509290452261301</v>
      </c>
      <c r="M33" s="27">
        <f aca="true" t="shared" si="10" ref="M33:M38">J33-I33</f>
        <v>45052.31999999983</v>
      </c>
      <c r="N33" s="23">
        <f aca="true" t="shared" si="11" ref="N33:N38">M33/I33</f>
        <v>0.01509290452261301</v>
      </c>
      <c r="O33" s="33" t="s">
        <v>119</v>
      </c>
      <c r="P33" s="65"/>
      <c r="AF33" s="65"/>
      <c r="AV33" s="65"/>
      <c r="BL33" s="65"/>
      <c r="CB33" s="65"/>
      <c r="CR33" s="65"/>
      <c r="DH33" s="65"/>
      <c r="DX33" s="65"/>
      <c r="EN33" s="65"/>
      <c r="FD33" s="65"/>
      <c r="FT33" s="65"/>
      <c r="GJ33" s="65"/>
      <c r="GZ33" s="65"/>
      <c r="HP33" s="65"/>
      <c r="IF33" s="65"/>
    </row>
    <row r="34" spans="1:240" s="64" customFormat="1" ht="79.5" customHeight="1">
      <c r="A34" s="68">
        <v>28</v>
      </c>
      <c r="B34" s="18">
        <v>2007</v>
      </c>
      <c r="C34" s="19" t="s">
        <v>99</v>
      </c>
      <c r="D34" s="18" t="s">
        <v>139</v>
      </c>
      <c r="E34" s="18" t="s">
        <v>39</v>
      </c>
      <c r="F34" s="18" t="s">
        <v>43</v>
      </c>
      <c r="G34" s="19" t="s">
        <v>100</v>
      </c>
      <c r="H34" s="27">
        <v>9872000</v>
      </c>
      <c r="I34" s="27">
        <v>9642000</v>
      </c>
      <c r="J34" s="27">
        <v>9317964.9</v>
      </c>
      <c r="K34" s="27">
        <f t="shared" si="8"/>
        <v>-554035.0999999996</v>
      </c>
      <c r="L34" s="23">
        <f t="shared" si="9"/>
        <v>-0.05612186993517014</v>
      </c>
      <c r="M34" s="27">
        <f t="shared" si="10"/>
        <v>-324035.0999999996</v>
      </c>
      <c r="N34" s="23">
        <f t="shared" si="11"/>
        <v>-0.03360662725575603</v>
      </c>
      <c r="O34" s="33" t="s">
        <v>118</v>
      </c>
      <c r="P34" s="65"/>
      <c r="AF34" s="65"/>
      <c r="AV34" s="65"/>
      <c r="BL34" s="65"/>
      <c r="CB34" s="65"/>
      <c r="CR34" s="65"/>
      <c r="DH34" s="65"/>
      <c r="DX34" s="65"/>
      <c r="EN34" s="65"/>
      <c r="FD34" s="65"/>
      <c r="FT34" s="65"/>
      <c r="GJ34" s="65"/>
      <c r="GZ34" s="65"/>
      <c r="HP34" s="65"/>
      <c r="IF34" s="65"/>
    </row>
    <row r="35" spans="1:255" s="64" customFormat="1" ht="79.5" customHeight="1">
      <c r="A35" s="68">
        <v>29</v>
      </c>
      <c r="B35" s="18">
        <v>2008</v>
      </c>
      <c r="C35" s="19" t="s">
        <v>49</v>
      </c>
      <c r="D35" s="18" t="s">
        <v>140</v>
      </c>
      <c r="E35" s="18" t="s">
        <v>39</v>
      </c>
      <c r="F35" s="18" t="s">
        <v>43</v>
      </c>
      <c r="G35" s="19" t="s">
        <v>101</v>
      </c>
      <c r="H35" s="27">
        <v>1400000</v>
      </c>
      <c r="I35" s="27">
        <v>1400000</v>
      </c>
      <c r="J35" s="27">
        <v>1338058.8</v>
      </c>
      <c r="K35" s="27">
        <f t="shared" si="8"/>
        <v>-61941.19999999995</v>
      </c>
      <c r="L35" s="23">
        <f t="shared" si="9"/>
        <v>-0.044243714285714254</v>
      </c>
      <c r="M35" s="27">
        <f t="shared" si="10"/>
        <v>-61941.19999999995</v>
      </c>
      <c r="N35" s="23">
        <f t="shared" si="11"/>
        <v>-0.044243714285714254</v>
      </c>
      <c r="O35" s="33" t="s">
        <v>118</v>
      </c>
      <c r="P35" s="31"/>
      <c r="Q35" s="32"/>
      <c r="R35" s="44"/>
      <c r="S35" s="45"/>
      <c r="T35" s="44"/>
      <c r="U35" s="44"/>
      <c r="V35" s="18"/>
      <c r="W35" s="45"/>
      <c r="X35" s="46"/>
      <c r="Y35" s="46"/>
      <c r="Z35" s="46"/>
      <c r="AA35" s="46"/>
      <c r="AB35" s="47"/>
      <c r="AC35" s="46"/>
      <c r="AD35" s="47"/>
      <c r="AE35" s="48"/>
      <c r="AF35" s="31"/>
      <c r="AG35" s="32"/>
      <c r="AH35" s="44"/>
      <c r="AI35" s="45"/>
      <c r="AJ35" s="44"/>
      <c r="AK35" s="44"/>
      <c r="AL35" s="18"/>
      <c r="AM35" s="45"/>
      <c r="AN35" s="46"/>
      <c r="AO35" s="46"/>
      <c r="AP35" s="46"/>
      <c r="AQ35" s="46"/>
      <c r="AR35" s="47"/>
      <c r="AS35" s="46"/>
      <c r="AT35" s="47"/>
      <c r="AU35" s="48"/>
      <c r="AV35" s="31"/>
      <c r="AW35" s="32"/>
      <c r="AX35" s="44"/>
      <c r="AY35" s="45"/>
      <c r="AZ35" s="44"/>
      <c r="BA35" s="44"/>
      <c r="BB35" s="18"/>
      <c r="BC35" s="45"/>
      <c r="BD35" s="46"/>
      <c r="BE35" s="46"/>
      <c r="BF35" s="46"/>
      <c r="BG35" s="46"/>
      <c r="BH35" s="47"/>
      <c r="BI35" s="46"/>
      <c r="BJ35" s="47"/>
      <c r="BK35" s="48"/>
      <c r="BL35" s="31"/>
      <c r="BM35" s="32"/>
      <c r="BN35" s="44"/>
      <c r="BO35" s="45"/>
      <c r="BP35" s="44"/>
      <c r="BQ35" s="44"/>
      <c r="BR35" s="18"/>
      <c r="BS35" s="45"/>
      <c r="BT35" s="46"/>
      <c r="BU35" s="46"/>
      <c r="BV35" s="46"/>
      <c r="BW35" s="46"/>
      <c r="BX35" s="47"/>
      <c r="BY35" s="46"/>
      <c r="BZ35" s="47"/>
      <c r="CA35" s="48"/>
      <c r="CB35" s="31"/>
      <c r="CC35" s="32"/>
      <c r="CD35" s="44"/>
      <c r="CE35" s="45"/>
      <c r="CF35" s="44"/>
      <c r="CG35" s="44"/>
      <c r="CH35" s="18"/>
      <c r="CI35" s="45"/>
      <c r="CJ35" s="46"/>
      <c r="CK35" s="46"/>
      <c r="CL35" s="46"/>
      <c r="CM35" s="46"/>
      <c r="CN35" s="47"/>
      <c r="CO35" s="46"/>
      <c r="CP35" s="47"/>
      <c r="CQ35" s="48"/>
      <c r="CR35" s="31"/>
      <c r="CS35" s="32"/>
      <c r="CT35" s="44"/>
      <c r="CU35" s="45"/>
      <c r="CV35" s="44"/>
      <c r="CW35" s="44"/>
      <c r="CX35" s="18"/>
      <c r="CY35" s="45"/>
      <c r="CZ35" s="46"/>
      <c r="DA35" s="46"/>
      <c r="DB35" s="46"/>
      <c r="DC35" s="46"/>
      <c r="DD35" s="47"/>
      <c r="DE35" s="46"/>
      <c r="DF35" s="47"/>
      <c r="DG35" s="48"/>
      <c r="DH35" s="31"/>
      <c r="DI35" s="32"/>
      <c r="DJ35" s="44"/>
      <c r="DK35" s="45"/>
      <c r="DL35" s="44"/>
      <c r="DM35" s="44"/>
      <c r="DN35" s="18"/>
      <c r="DO35" s="45"/>
      <c r="DP35" s="46"/>
      <c r="DQ35" s="46"/>
      <c r="DR35" s="46"/>
      <c r="DS35" s="46"/>
      <c r="DT35" s="47"/>
      <c r="DU35" s="46"/>
      <c r="DV35" s="47"/>
      <c r="DW35" s="48"/>
      <c r="DX35" s="31"/>
      <c r="DY35" s="32"/>
      <c r="DZ35" s="44"/>
      <c r="EA35" s="45"/>
      <c r="EB35" s="44"/>
      <c r="EC35" s="44"/>
      <c r="ED35" s="18"/>
      <c r="EE35" s="45"/>
      <c r="EF35" s="46"/>
      <c r="EG35" s="46"/>
      <c r="EH35" s="46"/>
      <c r="EI35" s="46"/>
      <c r="EJ35" s="47"/>
      <c r="EK35" s="46"/>
      <c r="EL35" s="47"/>
      <c r="EM35" s="48"/>
      <c r="EN35" s="31"/>
      <c r="EO35" s="32"/>
      <c r="EP35" s="44"/>
      <c r="EQ35" s="45"/>
      <c r="ER35" s="44"/>
      <c r="ES35" s="44"/>
      <c r="ET35" s="18"/>
      <c r="EU35" s="45"/>
      <c r="EV35" s="46"/>
      <c r="EW35" s="46"/>
      <c r="EX35" s="46"/>
      <c r="EY35" s="46"/>
      <c r="EZ35" s="47"/>
      <c r="FA35" s="46"/>
      <c r="FB35" s="47"/>
      <c r="FC35" s="48"/>
      <c r="FD35" s="31"/>
      <c r="FE35" s="32"/>
      <c r="FF35" s="44"/>
      <c r="FG35" s="45"/>
      <c r="FH35" s="44"/>
      <c r="FI35" s="44"/>
      <c r="FJ35" s="18"/>
      <c r="FK35" s="45"/>
      <c r="FL35" s="46"/>
      <c r="FM35" s="46"/>
      <c r="FN35" s="46"/>
      <c r="FO35" s="46"/>
      <c r="FP35" s="47"/>
      <c r="FQ35" s="46"/>
      <c r="FR35" s="47"/>
      <c r="FS35" s="48"/>
      <c r="FT35" s="31"/>
      <c r="FU35" s="32"/>
      <c r="FV35" s="44"/>
      <c r="FW35" s="45"/>
      <c r="FX35" s="44"/>
      <c r="FY35" s="44"/>
      <c r="FZ35" s="18"/>
      <c r="GA35" s="45"/>
      <c r="GB35" s="46"/>
      <c r="GC35" s="46"/>
      <c r="GD35" s="46"/>
      <c r="GE35" s="46"/>
      <c r="GF35" s="47"/>
      <c r="GG35" s="46"/>
      <c r="GH35" s="47"/>
      <c r="GI35" s="48"/>
      <c r="GJ35" s="31"/>
      <c r="GK35" s="32"/>
      <c r="GL35" s="44"/>
      <c r="GM35" s="45"/>
      <c r="GN35" s="44"/>
      <c r="GO35" s="44"/>
      <c r="GP35" s="18"/>
      <c r="GQ35" s="45"/>
      <c r="GR35" s="46"/>
      <c r="GS35" s="46"/>
      <c r="GT35" s="46"/>
      <c r="GU35" s="46"/>
      <c r="GV35" s="47"/>
      <c r="GW35" s="46"/>
      <c r="GX35" s="47"/>
      <c r="GY35" s="48"/>
      <c r="GZ35" s="31"/>
      <c r="HA35" s="32"/>
      <c r="HB35" s="44"/>
      <c r="HC35" s="45"/>
      <c r="HD35" s="44"/>
      <c r="HE35" s="44"/>
      <c r="HF35" s="18"/>
      <c r="HG35" s="45"/>
      <c r="HH35" s="46"/>
      <c r="HI35" s="46"/>
      <c r="HJ35" s="46"/>
      <c r="HK35" s="46"/>
      <c r="HL35" s="47"/>
      <c r="HM35" s="46"/>
      <c r="HN35" s="47"/>
      <c r="HO35" s="48"/>
      <c r="HP35" s="31"/>
      <c r="HQ35" s="32"/>
      <c r="HR35" s="44"/>
      <c r="HS35" s="45"/>
      <c r="HT35" s="44"/>
      <c r="HU35" s="44"/>
      <c r="HV35" s="18"/>
      <c r="HW35" s="45"/>
      <c r="HX35" s="46"/>
      <c r="HY35" s="46"/>
      <c r="HZ35" s="46"/>
      <c r="IA35" s="46"/>
      <c r="IB35" s="47"/>
      <c r="IC35" s="46"/>
      <c r="ID35" s="47"/>
      <c r="IE35" s="48"/>
      <c r="IF35" s="31"/>
      <c r="IG35" s="32"/>
      <c r="IH35" s="44"/>
      <c r="II35" s="45"/>
      <c r="IJ35" s="44"/>
      <c r="IK35" s="44"/>
      <c r="IL35" s="18"/>
      <c r="IM35" s="45"/>
      <c r="IN35" s="46"/>
      <c r="IO35" s="46"/>
      <c r="IP35" s="46"/>
      <c r="IQ35" s="46"/>
      <c r="IR35" s="47"/>
      <c r="IS35" s="46"/>
      <c r="IT35" s="47"/>
      <c r="IU35" s="48"/>
    </row>
    <row r="36" spans="1:15" s="64" customFormat="1" ht="79.5" customHeight="1">
      <c r="A36" s="68">
        <v>30</v>
      </c>
      <c r="B36" s="18">
        <v>2009</v>
      </c>
      <c r="C36" s="19" t="s">
        <v>42</v>
      </c>
      <c r="D36" s="18" t="s">
        <v>141</v>
      </c>
      <c r="E36" s="18" t="s">
        <v>39</v>
      </c>
      <c r="F36" s="18" t="s">
        <v>43</v>
      </c>
      <c r="G36" s="19" t="s">
        <v>110</v>
      </c>
      <c r="H36" s="27">
        <v>12800000</v>
      </c>
      <c r="I36" s="27">
        <v>12800000</v>
      </c>
      <c r="J36" s="27">
        <v>13265484.83</v>
      </c>
      <c r="K36" s="27">
        <f t="shared" si="8"/>
        <v>465484.8300000001</v>
      </c>
      <c r="L36" s="23">
        <f t="shared" si="9"/>
        <v>0.03636600234375001</v>
      </c>
      <c r="M36" s="27">
        <f t="shared" si="10"/>
        <v>465484.8300000001</v>
      </c>
      <c r="N36" s="23">
        <f t="shared" si="11"/>
        <v>0.03636600234375001</v>
      </c>
      <c r="O36" s="33" t="s">
        <v>120</v>
      </c>
    </row>
    <row r="37" spans="1:15" s="64" customFormat="1" ht="79.5" customHeight="1">
      <c r="A37" s="68">
        <v>31</v>
      </c>
      <c r="B37" s="18">
        <v>2009</v>
      </c>
      <c r="C37" s="19" t="s">
        <v>47</v>
      </c>
      <c r="D37" s="18" t="s">
        <v>142</v>
      </c>
      <c r="E37" s="18" t="s">
        <v>39</v>
      </c>
      <c r="F37" s="18" t="s">
        <v>43</v>
      </c>
      <c r="G37" s="19" t="s">
        <v>116</v>
      </c>
      <c r="H37" s="27">
        <v>2039000</v>
      </c>
      <c r="I37" s="27">
        <v>2039000</v>
      </c>
      <c r="J37" s="27">
        <v>2058852.48</v>
      </c>
      <c r="K37" s="27">
        <f t="shared" si="8"/>
        <v>19852.47999999998</v>
      </c>
      <c r="L37" s="23">
        <f t="shared" si="9"/>
        <v>0.009736380578715047</v>
      </c>
      <c r="M37" s="27">
        <f t="shared" si="10"/>
        <v>19852.47999999998</v>
      </c>
      <c r="N37" s="23">
        <f t="shared" si="11"/>
        <v>0.009736380578715047</v>
      </c>
      <c r="O37" s="33" t="s">
        <v>119</v>
      </c>
    </row>
    <row r="38" spans="1:15" s="64" customFormat="1" ht="79.5" customHeight="1">
      <c r="A38" s="68">
        <v>32</v>
      </c>
      <c r="B38" s="18">
        <v>2008</v>
      </c>
      <c r="C38" s="19" t="s">
        <v>72</v>
      </c>
      <c r="D38" s="18" t="s">
        <v>73</v>
      </c>
      <c r="E38" s="18" t="s">
        <v>74</v>
      </c>
      <c r="F38" s="18" t="s">
        <v>137</v>
      </c>
      <c r="G38" s="19" t="s">
        <v>98</v>
      </c>
      <c r="H38" s="27">
        <v>4690921</v>
      </c>
      <c r="I38" s="27">
        <v>4383921</v>
      </c>
      <c r="J38" s="27">
        <v>4570788.84</v>
      </c>
      <c r="K38" s="27">
        <f t="shared" si="8"/>
        <v>-120132.16000000015</v>
      </c>
      <c r="L38" s="23">
        <f t="shared" si="9"/>
        <v>-0.025609503975871722</v>
      </c>
      <c r="M38" s="27">
        <f t="shared" si="10"/>
        <v>186867.83999999985</v>
      </c>
      <c r="N38" s="23">
        <f t="shared" si="11"/>
        <v>0.042625731622444804</v>
      </c>
      <c r="O38" s="33" t="s">
        <v>118</v>
      </c>
    </row>
    <row r="39" spans="1:16" s="2" customFormat="1" ht="25.5" customHeight="1" thickBot="1">
      <c r="A39" s="50"/>
      <c r="B39" s="51"/>
      <c r="C39" s="52"/>
      <c r="D39" s="51"/>
      <c r="E39" s="51"/>
      <c r="F39" s="51"/>
      <c r="G39" s="53"/>
      <c r="H39" s="54">
        <f>SUM(H31:H38)</f>
        <v>110409607.4</v>
      </c>
      <c r="I39" s="54">
        <f>SUM(I31:I38)</f>
        <v>109278087.4</v>
      </c>
      <c r="J39" s="54">
        <f>SUM(J31:J38)</f>
        <v>105578413.75000003</v>
      </c>
      <c r="K39" s="55">
        <f>SUM(K31:K38)</f>
        <v>-4831193.65</v>
      </c>
      <c r="L39" s="56">
        <f>+K39/H39</f>
        <v>-0.04375700415723061</v>
      </c>
      <c r="M39" s="54">
        <f>SUM(M31:M38)</f>
        <v>-3699673.649999999</v>
      </c>
      <c r="N39" s="56">
        <f>+M39/I39</f>
        <v>-0.033855585671606465</v>
      </c>
      <c r="O39" s="57"/>
      <c r="P39" s="12"/>
    </row>
    <row r="40" spans="1:16" s="2" customFormat="1" ht="79.5" customHeight="1">
      <c r="A40" s="6"/>
      <c r="B40" s="7"/>
      <c r="C40" s="13"/>
      <c r="D40" s="7"/>
      <c r="E40" s="7"/>
      <c r="F40" s="7"/>
      <c r="G40" s="13"/>
      <c r="H40" s="28"/>
      <c r="I40" s="28"/>
      <c r="J40" s="28"/>
      <c r="K40" s="28"/>
      <c r="L40" s="34"/>
      <c r="M40" s="28"/>
      <c r="N40" s="34"/>
      <c r="O40" s="35"/>
      <c r="P40" s="12"/>
    </row>
    <row r="41" spans="1:16" s="2" customFormat="1" ht="23.25" customHeight="1">
      <c r="A41" s="24"/>
      <c r="B41" s="17"/>
      <c r="C41" s="13"/>
      <c r="D41" s="7"/>
      <c r="E41" s="7"/>
      <c r="F41" s="7"/>
      <c r="G41" s="14"/>
      <c r="H41" s="28"/>
      <c r="I41" s="28"/>
      <c r="J41" s="28"/>
      <c r="K41" s="28"/>
      <c r="L41" s="14"/>
      <c r="M41" s="14"/>
      <c r="N41" s="14"/>
      <c r="O41" s="12"/>
      <c r="P41" s="12"/>
    </row>
    <row r="42" spans="1:15" ht="12.75">
      <c r="A42" s="6"/>
      <c r="B42" s="12"/>
      <c r="C42" s="9"/>
      <c r="D42" s="8"/>
      <c r="E42" s="10"/>
      <c r="F42" s="8"/>
      <c r="G42" s="8"/>
      <c r="H42" s="8"/>
      <c r="I42" s="8"/>
      <c r="J42" s="8"/>
      <c r="K42" s="11"/>
      <c r="L42" s="11"/>
      <c r="M42" s="11"/>
      <c r="N42" s="11"/>
      <c r="O42" s="8"/>
    </row>
    <row r="43" spans="1:15" ht="12.75">
      <c r="A43" s="6"/>
      <c r="B43" s="12"/>
      <c r="C43" s="9"/>
      <c r="D43" s="8"/>
      <c r="E43" s="10"/>
      <c r="F43" s="8"/>
      <c r="G43" s="8"/>
      <c r="H43" s="8"/>
      <c r="I43" s="8"/>
      <c r="J43" s="8"/>
      <c r="K43" s="11"/>
      <c r="L43" s="11"/>
      <c r="M43" s="11"/>
      <c r="N43" s="11"/>
      <c r="O43" s="8"/>
    </row>
    <row r="44" spans="1:15" ht="12.75">
      <c r="A44" s="6"/>
      <c r="B44" s="12"/>
      <c r="C44" s="9"/>
      <c r="D44" s="8"/>
      <c r="E44" s="10"/>
      <c r="F44" s="8"/>
      <c r="G44" s="8"/>
      <c r="H44" s="8"/>
      <c r="I44" s="8"/>
      <c r="J44" s="8"/>
      <c r="K44" s="11"/>
      <c r="L44" s="11"/>
      <c r="M44" s="11"/>
      <c r="N44" s="11"/>
      <c r="O44" s="8"/>
    </row>
    <row r="45" spans="1:15" ht="12.75">
      <c r="A45" s="6"/>
      <c r="B45" s="12"/>
      <c r="C45" s="9"/>
      <c r="D45" s="8"/>
      <c r="E45" s="10"/>
      <c r="F45" s="8"/>
      <c r="G45" s="8"/>
      <c r="H45" s="8"/>
      <c r="I45" s="8"/>
      <c r="J45" s="8"/>
      <c r="K45" s="11"/>
      <c r="L45" s="11"/>
      <c r="M45" s="11"/>
      <c r="N45" s="11"/>
      <c r="O45" s="8"/>
    </row>
    <row r="46" spans="1:15" ht="12.75">
      <c r="A46" s="6"/>
      <c r="B46" s="12"/>
      <c r="C46" s="9"/>
      <c r="D46" s="8"/>
      <c r="E46" s="10"/>
      <c r="F46" s="8"/>
      <c r="G46" s="8"/>
      <c r="H46" s="8"/>
      <c r="I46" s="8"/>
      <c r="J46" s="8"/>
      <c r="K46" s="11"/>
      <c r="L46" s="11"/>
      <c r="M46" s="11"/>
      <c r="N46" s="11"/>
      <c r="O46" s="8"/>
    </row>
    <row r="47" spans="1:15" ht="12.75">
      <c r="A47" s="6"/>
      <c r="B47" s="12"/>
      <c r="C47" s="9"/>
      <c r="D47" s="8"/>
      <c r="E47" s="10"/>
      <c r="F47" s="8"/>
      <c r="G47" s="8"/>
      <c r="H47" s="8"/>
      <c r="I47" s="8"/>
      <c r="J47" s="8"/>
      <c r="K47" s="11"/>
      <c r="L47" s="11"/>
      <c r="M47" s="11"/>
      <c r="N47" s="11"/>
      <c r="O47" s="8"/>
    </row>
    <row r="48" spans="1:15" ht="12.75">
      <c r="A48" s="6"/>
      <c r="B48" s="12"/>
      <c r="C48" s="9"/>
      <c r="D48" s="8"/>
      <c r="E48" s="10"/>
      <c r="F48" s="8"/>
      <c r="G48" s="8"/>
      <c r="H48" s="8"/>
      <c r="I48" s="8"/>
      <c r="J48" s="8"/>
      <c r="K48" s="11"/>
      <c r="L48" s="11"/>
      <c r="M48" s="11"/>
      <c r="N48" s="11"/>
      <c r="O48" s="8"/>
    </row>
    <row r="49" spans="1:15" ht="12.75">
      <c r="A49" s="6"/>
      <c r="B49" s="12"/>
      <c r="C49" s="9"/>
      <c r="D49" s="8"/>
      <c r="E49" s="10"/>
      <c r="F49" s="8"/>
      <c r="G49" s="8"/>
      <c r="H49" s="8"/>
      <c r="I49" s="8"/>
      <c r="J49" s="8"/>
      <c r="K49" s="11"/>
      <c r="L49" s="11"/>
      <c r="M49" s="11"/>
      <c r="N49" s="11"/>
      <c r="O49" s="8"/>
    </row>
    <row r="50" spans="1:15" ht="12.75">
      <c r="A50" s="6"/>
      <c r="B50" s="12"/>
      <c r="C50" s="9"/>
      <c r="D50" s="8"/>
      <c r="E50" s="10"/>
      <c r="F50" s="8"/>
      <c r="G50" s="8"/>
      <c r="H50" s="8"/>
      <c r="I50" s="8"/>
      <c r="J50" s="8"/>
      <c r="K50" s="11"/>
      <c r="L50" s="11"/>
      <c r="M50" s="11"/>
      <c r="N50" s="11"/>
      <c r="O50" s="8"/>
    </row>
    <row r="51" spans="1:15" ht="12.75">
      <c r="A51" s="6"/>
      <c r="B51" s="12"/>
      <c r="C51" s="9"/>
      <c r="D51" s="8"/>
      <c r="E51" s="10"/>
      <c r="F51" s="8"/>
      <c r="G51" s="8"/>
      <c r="H51" s="8"/>
      <c r="I51" s="8"/>
      <c r="J51" s="8"/>
      <c r="K51" s="11"/>
      <c r="L51" s="11"/>
      <c r="M51" s="11"/>
      <c r="N51" s="11"/>
      <c r="O51" s="8"/>
    </row>
    <row r="52" spans="1:15" ht="12.75">
      <c r="A52" s="6"/>
      <c r="B52" s="12"/>
      <c r="C52" s="9"/>
      <c r="D52" s="8"/>
      <c r="E52" s="10"/>
      <c r="F52" s="8"/>
      <c r="G52" s="8"/>
      <c r="H52" s="8"/>
      <c r="I52" s="8"/>
      <c r="J52" s="8"/>
      <c r="K52" s="11"/>
      <c r="L52" s="11"/>
      <c r="M52" s="11"/>
      <c r="N52" s="11"/>
      <c r="O52" s="8"/>
    </row>
    <row r="53" spans="1:15" ht="12.75">
      <c r="A53" s="6"/>
      <c r="B53" s="12"/>
      <c r="C53" s="9"/>
      <c r="D53" s="8"/>
      <c r="E53" s="10"/>
      <c r="F53" s="8"/>
      <c r="G53" s="8"/>
      <c r="H53" s="8"/>
      <c r="I53" s="8"/>
      <c r="J53" s="8"/>
      <c r="K53" s="11"/>
      <c r="L53" s="11"/>
      <c r="M53" s="11"/>
      <c r="N53" s="11"/>
      <c r="O53" s="8"/>
    </row>
    <row r="54" spans="1:15" ht="12.75">
      <c r="A54" s="6"/>
      <c r="B54" s="12"/>
      <c r="C54" s="9"/>
      <c r="D54" s="8"/>
      <c r="E54" s="10"/>
      <c r="F54" s="8"/>
      <c r="G54" s="8"/>
      <c r="H54" s="8"/>
      <c r="I54" s="8"/>
      <c r="J54" s="8"/>
      <c r="K54" s="11"/>
      <c r="L54" s="11"/>
      <c r="M54" s="11"/>
      <c r="N54" s="11"/>
      <c r="O54" s="8"/>
    </row>
    <row r="55" spans="1:15" ht="12.75">
      <c r="A55" s="6"/>
      <c r="B55" s="12"/>
      <c r="C55" s="9"/>
      <c r="D55" s="8"/>
      <c r="E55" s="10"/>
      <c r="F55" s="8"/>
      <c r="G55" s="8"/>
      <c r="H55" s="8"/>
      <c r="I55" s="8"/>
      <c r="J55" s="8"/>
      <c r="K55" s="11"/>
      <c r="L55" s="11"/>
      <c r="M55" s="11"/>
      <c r="N55" s="11"/>
      <c r="O55" s="8"/>
    </row>
    <row r="56" spans="1:15" ht="12.75">
      <c r="A56" s="6"/>
      <c r="B56" s="12"/>
      <c r="C56" s="9"/>
      <c r="D56" s="8"/>
      <c r="E56" s="10"/>
      <c r="F56" s="8"/>
      <c r="G56" s="8"/>
      <c r="H56" s="8"/>
      <c r="I56" s="8"/>
      <c r="J56" s="8"/>
      <c r="K56" s="11"/>
      <c r="L56" s="11"/>
      <c r="M56" s="11"/>
      <c r="N56" s="11"/>
      <c r="O56" s="8"/>
    </row>
  </sheetData>
  <sheetProtection/>
  <mergeCells count="13">
    <mergeCell ref="H4:H5"/>
    <mergeCell ref="J4:J5"/>
    <mergeCell ref="O4:O5"/>
    <mergeCell ref="K4:L4"/>
    <mergeCell ref="I4:I5"/>
    <mergeCell ref="M4:N4"/>
    <mergeCell ref="E4:E5"/>
    <mergeCell ref="F4:F5"/>
    <mergeCell ref="G4:G5"/>
    <mergeCell ref="A4:A5"/>
    <mergeCell ref="B4:B5"/>
    <mergeCell ref="C4:C5"/>
    <mergeCell ref="D4:D5"/>
  </mergeCells>
  <printOptions/>
  <pageMargins left="0.787401575" right="0.787401575" top="0.66" bottom="0.52" header="0.4921259845" footer="0.34"/>
  <pageSetup fitToHeight="0" fitToWidth="1" horizontalDpi="600" verticalDpi="600" orientation="landscape" paperSize="9" scale="48" r:id="rId1"/>
  <rowBreaks count="2" manualBreakCount="2">
    <brk id="16" max="15" man="1"/>
    <brk id="27" max="15" man="1"/>
  </rowBreaks>
  <ignoredErrors>
    <ignoredError sqref="C8 C6 C15 C11:C12 C25 C10 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u65x178</cp:lastModifiedBy>
  <cp:lastPrinted>2014-10-14T10:23:03Z</cp:lastPrinted>
  <dcterms:created xsi:type="dcterms:W3CDTF">2006-10-19T13:36:55Z</dcterms:created>
  <dcterms:modified xsi:type="dcterms:W3CDTF">2014-10-14T10:26:14Z</dcterms:modified>
  <cp:category/>
  <cp:version/>
  <cp:contentType/>
  <cp:contentStatus/>
</cp:coreProperties>
</file>