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8540" windowHeight="11445" activeTab="0"/>
  </bookViews>
  <sheets>
    <sheet name="Einrichtung und Betrieb" sheetId="1" r:id="rId1"/>
  </sheets>
  <definedNames>
    <definedName name="_xlnm.Print_Area" localSheetId="0">'Einrichtung und Betrieb'!$A$1:$E$43</definedName>
  </definedNames>
  <calcPr fullCalcOnLoad="1"/>
</workbook>
</file>

<file path=xl/comments1.xml><?xml version="1.0" encoding="utf-8"?>
<comments xmlns="http://schemas.openxmlformats.org/spreadsheetml/2006/main">
  <authors>
    <author>u32a011</author>
  </authors>
  <commentList>
    <comment ref="B7" authorId="0">
      <text>
        <r>
          <rPr>
            <b/>
            <sz val="8"/>
            <rFont val="Tahoma"/>
            <family val="0"/>
          </rPr>
          <t>u32a011:</t>
        </r>
        <r>
          <rPr>
            <sz val="8"/>
            <rFont val="Tahoma"/>
            <family val="0"/>
          </rPr>
          <t xml:space="preserve">
nach tel. Abstimmung mit Fr. Klose Nst. 2573 am 14.11.2011: ZWEI Automaten! </t>
        </r>
      </text>
    </comment>
  </commentList>
</comments>
</file>

<file path=xl/sharedStrings.xml><?xml version="1.0" encoding="utf-8"?>
<sst xmlns="http://schemas.openxmlformats.org/spreadsheetml/2006/main" count="45" uniqueCount="45">
  <si>
    <t>Parkraumbewirtschaftung und Verkehrslenkung im Hospitalviertel</t>
  </si>
  <si>
    <t xml:space="preserve">1.1 </t>
  </si>
  <si>
    <t>Beschilderung</t>
  </si>
  <si>
    <t>1.2</t>
  </si>
  <si>
    <t>Zwei zusätzliche Parkscheinautomat (PSA)
Beschaffung und Installation 6.100 EUR je Gerät</t>
  </si>
  <si>
    <t>1.3.</t>
  </si>
  <si>
    <t>Gebührenumstellung an 16 vorhandenen PSA</t>
  </si>
  <si>
    <t>1.4</t>
  </si>
  <si>
    <t>Herstellung der Fundamente</t>
  </si>
  <si>
    <t>1.5</t>
  </si>
  <si>
    <t xml:space="preserve">DV-Verfahren Anwohnerparken
qualitiative und quantitative Ertüchtigung
analog PRM West 25.000 EUR </t>
  </si>
  <si>
    <t>1.6</t>
  </si>
  <si>
    <t>Schranken Gymnasiumstr. und Kienestr.
je 46.000 €</t>
  </si>
  <si>
    <t>2. Personalaufwand für die Einrichtung und lfd. Unterhaltung</t>
  </si>
  <si>
    <t>2.1.</t>
  </si>
  <si>
    <t>Straßenverkehrsbehörde</t>
  </si>
  <si>
    <t xml:space="preserve"> </t>
  </si>
  <si>
    <t>Erstellen, Abstimmen und Anordnen 
des Verkehrskonzeptes
Beratungs- und Beschwerdemanagement
1,0 Stelle Bes.Gr. A11 für 1,5 Jahre
Erfahrungswert aus PM West</t>
  </si>
  <si>
    <t>2.2</t>
  </si>
  <si>
    <t>3. Einnahmen</t>
  </si>
  <si>
    <t>3.1</t>
  </si>
  <si>
    <t>Gebühren für die Parkausweise</t>
  </si>
  <si>
    <t>für Gewerbe: 144 Stück zu 120,00 EUR</t>
  </si>
  <si>
    <t>3.2</t>
  </si>
  <si>
    <t xml:space="preserve">4. SALDO </t>
  </si>
  <si>
    <t xml:space="preserve">4.1 </t>
  </si>
  <si>
    <t>4.2</t>
  </si>
  <si>
    <t>4.3</t>
  </si>
  <si>
    <t>Kosten und Erträge</t>
  </si>
  <si>
    <r>
      <t>Vairante 2</t>
    </r>
    <r>
      <rPr>
        <sz val="10"/>
        <rFont val="Arial"/>
        <family val="0"/>
      </rPr>
      <t xml:space="preserve">
Bez.beirat Mitte</t>
    </r>
  </si>
  <si>
    <r>
      <t>Variante 3</t>
    </r>
    <r>
      <rPr>
        <sz val="10"/>
        <rFont val="Arial"/>
        <family val="0"/>
      </rPr>
      <t xml:space="preserve">
Verw.A</t>
    </r>
  </si>
  <si>
    <t>DAUERHAFTER Aufwand: 
Ansprechpartner für Bürger, Beratung, Ausnahmen, Pflege u. Fortentwicklung d.Regelung
0,5 Stelle Bes, Gr. A11 (44.350 EUR)</t>
  </si>
  <si>
    <t>2.3</t>
  </si>
  <si>
    <t>DAUERHAFTER Aufwand: 
lfd. Betrieb der Schranken z.B.durch Wach- u. Schließdienst</t>
  </si>
  <si>
    <r>
      <t>Variante 1</t>
    </r>
    <r>
      <rPr>
        <sz val="10"/>
        <rFont val="Arial"/>
        <family val="0"/>
      </rPr>
      <t xml:space="preserve">
</t>
    </r>
    <r>
      <rPr>
        <sz val="9"/>
        <rFont val="Arial"/>
        <family val="2"/>
      </rPr>
      <t>GRDrs. 657/2011</t>
    </r>
  </si>
  <si>
    <t xml:space="preserve">SALDO im 2. Jahr </t>
  </si>
  <si>
    <r>
      <t>Summe der</t>
    </r>
    <r>
      <rPr>
        <b/>
        <sz val="10"/>
        <rFont val="Arial"/>
        <family val="2"/>
      </rPr>
      <t xml:space="preserve"> Kosten</t>
    </r>
    <r>
      <rPr>
        <sz val="10"/>
        <rFont val="Arial"/>
        <family val="0"/>
      </rPr>
      <t xml:space="preserve"> der Einrichtung im 1. Jahr</t>
    </r>
  </si>
  <si>
    <r>
      <t xml:space="preserve">Summe der </t>
    </r>
    <r>
      <rPr>
        <b/>
        <sz val="10"/>
        <rFont val="Arial"/>
        <family val="2"/>
      </rPr>
      <t>Einnahmen</t>
    </r>
    <r>
      <rPr>
        <sz val="10"/>
        <rFont val="Arial"/>
        <family val="0"/>
      </rPr>
      <t xml:space="preserve"> im 1. Jahr</t>
    </r>
  </si>
  <si>
    <t>Kosten der Überwachung vgl. Anlage 2</t>
  </si>
  <si>
    <t>Einnahmen aus Überwachung vgl. Anlage 2</t>
  </si>
  <si>
    <t>1. Einmalige Investitionen im 1. Jahr</t>
  </si>
  <si>
    <r>
      <t xml:space="preserve">SALDO ab 3. Jahr </t>
    </r>
    <r>
      <rPr>
        <sz val="10"/>
        <rFont val="Arial"/>
        <family val="2"/>
      </rPr>
      <t>(ohne Stelle A 11 bei 32-31)</t>
    </r>
  </si>
  <si>
    <t xml:space="preserve">SALDO im 1. Jahr (inkl. Investitionen) </t>
  </si>
  <si>
    <r>
      <t xml:space="preserve">für Bewohner: </t>
    </r>
    <r>
      <rPr>
        <b/>
        <sz val="10"/>
        <rFont val="Arial"/>
        <family val="2"/>
      </rPr>
      <t>200</t>
    </r>
    <r>
      <rPr>
        <sz val="10"/>
        <rFont val="Arial"/>
        <family val="0"/>
      </rPr>
      <t xml:space="preserve"> Stück zu 30,70 EUR</t>
    </r>
  </si>
  <si>
    <t xml:space="preserve">Parkraumbewirtschaftung
bisher: 322.900 EUR Einnahmen pro Jahr
geschätzte Steigerung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</si>
</sst>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0.0"/>
  </numFmts>
  <fonts count="10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0"/>
    </font>
    <font>
      <b/>
      <u val="single"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9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42" fontId="0" fillId="0" borderId="0" xfId="0" applyNumberForma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49" fontId="0" fillId="0" borderId="0" xfId="0" applyNumberFormat="1" applyAlignment="1">
      <alignment vertical="top"/>
    </xf>
    <xf numFmtId="49" fontId="4" fillId="0" borderId="0" xfId="0" applyNumberFormat="1" applyFont="1" applyAlignment="1">
      <alignment/>
    </xf>
    <xf numFmtId="42" fontId="0" fillId="0" borderId="0" xfId="0" applyNumberFormat="1" applyFill="1" applyAlignment="1">
      <alignment/>
    </xf>
    <xf numFmtId="0" fontId="0" fillId="0" borderId="0" xfId="0" applyAlignment="1">
      <alignment vertical="top" wrapText="1"/>
    </xf>
    <xf numFmtId="0" fontId="0" fillId="2" borderId="0" xfId="0" applyFill="1" applyAlignment="1">
      <alignment vertical="top" wrapText="1"/>
    </xf>
    <xf numFmtId="42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42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42" fontId="0" fillId="0" borderId="0" xfId="0" applyNumberFormat="1" applyFont="1" applyFill="1" applyAlignment="1">
      <alignment/>
    </xf>
    <xf numFmtId="0" fontId="0" fillId="3" borderId="1" xfId="0" applyFill="1" applyBorder="1" applyAlignment="1">
      <alignment/>
    </xf>
    <xf numFmtId="0" fontId="3" fillId="4" borderId="2" xfId="0" applyFont="1" applyFill="1" applyBorder="1" applyAlignment="1">
      <alignment/>
    </xf>
    <xf numFmtId="42" fontId="3" fillId="4" borderId="2" xfId="0" applyNumberFormat="1" applyFont="1" applyFill="1" applyBorder="1" applyAlignment="1">
      <alignment/>
    </xf>
    <xf numFmtId="42" fontId="3" fillId="3" borderId="3" xfId="0" applyNumberFormat="1" applyFont="1" applyFill="1" applyBorder="1" applyAlignment="1">
      <alignment wrapText="1"/>
    </xf>
    <xf numFmtId="42" fontId="3" fillId="3" borderId="4" xfId="0" applyNumberFormat="1" applyFont="1" applyFill="1" applyBorder="1" applyAlignment="1">
      <alignment wrapText="1"/>
    </xf>
    <xf numFmtId="42" fontId="3" fillId="3" borderId="3" xfId="0" applyNumberFormat="1" applyFont="1" applyFill="1" applyBorder="1" applyAlignment="1">
      <alignment/>
    </xf>
    <xf numFmtId="42" fontId="3" fillId="3" borderId="4" xfId="0" applyNumberFormat="1" applyFont="1" applyFill="1" applyBorder="1" applyAlignment="1">
      <alignment/>
    </xf>
    <xf numFmtId="0" fontId="0" fillId="3" borderId="1" xfId="0" applyFont="1" applyFill="1" applyBorder="1" applyAlignment="1">
      <alignment wrapText="1"/>
    </xf>
    <xf numFmtId="1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42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9">
      <selection activeCell="G29" sqref="G29"/>
    </sheetView>
  </sheetViews>
  <sheetFormatPr defaultColWidth="11.421875" defaultRowHeight="12.75"/>
  <cols>
    <col min="1" max="1" width="3.8515625" style="0" customWidth="1"/>
    <col min="2" max="2" width="46.00390625" style="0" customWidth="1"/>
    <col min="3" max="5" width="14.7109375" style="0" customWidth="1"/>
  </cols>
  <sheetData>
    <row r="1" ht="15">
      <c r="A1" s="1" t="s">
        <v>0</v>
      </c>
    </row>
    <row r="2" ht="15">
      <c r="A2" s="1" t="s">
        <v>28</v>
      </c>
    </row>
    <row r="3" ht="6.75" customHeight="1"/>
    <row r="4" spans="3:5" ht="28.5" customHeight="1">
      <c r="C4" s="15" t="s">
        <v>34</v>
      </c>
      <c r="D4" s="15" t="s">
        <v>29</v>
      </c>
      <c r="E4" s="16" t="s">
        <v>30</v>
      </c>
    </row>
    <row r="5" ht="12.75">
      <c r="A5" s="2" t="s">
        <v>40</v>
      </c>
    </row>
    <row r="6" spans="1:5" ht="12.75">
      <c r="A6" s="3" t="s">
        <v>1</v>
      </c>
      <c r="B6" t="s">
        <v>2</v>
      </c>
      <c r="C6" s="4">
        <v>12000</v>
      </c>
      <c r="D6" s="4">
        <v>12000</v>
      </c>
      <c r="E6" s="4">
        <v>12000</v>
      </c>
    </row>
    <row r="7" spans="1:5" ht="38.25">
      <c r="A7" s="5" t="s">
        <v>3</v>
      </c>
      <c r="B7" s="6" t="s">
        <v>4</v>
      </c>
      <c r="C7" s="4">
        <v>12200</v>
      </c>
      <c r="D7" s="4">
        <v>12200</v>
      </c>
      <c r="E7" s="4">
        <v>12200</v>
      </c>
    </row>
    <row r="8" spans="1:5" ht="12.75">
      <c r="A8" s="3" t="s">
        <v>5</v>
      </c>
      <c r="B8" t="s">
        <v>6</v>
      </c>
      <c r="C8" s="4">
        <v>4500</v>
      </c>
      <c r="D8" s="4">
        <v>4500</v>
      </c>
      <c r="E8" s="4">
        <v>4500</v>
      </c>
    </row>
    <row r="9" spans="1:5" ht="12.75">
      <c r="A9" s="3" t="s">
        <v>7</v>
      </c>
      <c r="B9" t="s">
        <v>8</v>
      </c>
      <c r="C9" s="4">
        <v>4000</v>
      </c>
      <c r="D9" s="4">
        <v>4000</v>
      </c>
      <c r="E9" s="4">
        <v>4000</v>
      </c>
    </row>
    <row r="10" spans="1:5" ht="38.25">
      <c r="A10" s="5" t="s">
        <v>9</v>
      </c>
      <c r="B10" s="6" t="s">
        <v>10</v>
      </c>
      <c r="C10" s="4">
        <v>25000</v>
      </c>
      <c r="D10" s="4">
        <v>25000</v>
      </c>
      <c r="E10" s="4">
        <v>25000</v>
      </c>
    </row>
    <row r="11" spans="1:5" ht="25.5">
      <c r="A11" s="7" t="s">
        <v>11</v>
      </c>
      <c r="B11" s="6" t="s">
        <v>12</v>
      </c>
      <c r="C11" s="4">
        <v>92000</v>
      </c>
      <c r="D11" s="4">
        <v>92000</v>
      </c>
      <c r="E11" s="4">
        <v>92000</v>
      </c>
    </row>
    <row r="12" spans="1:4" ht="15" customHeight="1">
      <c r="A12" s="5"/>
      <c r="B12" s="6"/>
      <c r="C12" s="4"/>
      <c r="D12" s="4"/>
    </row>
    <row r="13" spans="1:4" ht="12.75">
      <c r="A13" s="8" t="s">
        <v>13</v>
      </c>
      <c r="C13" s="4"/>
      <c r="D13" s="4"/>
    </row>
    <row r="14" spans="1:5" ht="12.75">
      <c r="A14" s="3" t="s">
        <v>14</v>
      </c>
      <c r="B14" t="s">
        <v>15</v>
      </c>
      <c r="C14" s="4"/>
      <c r="D14" s="4"/>
      <c r="E14" t="s">
        <v>16</v>
      </c>
    </row>
    <row r="15" spans="1:5" ht="63.75">
      <c r="A15" s="3"/>
      <c r="B15" s="6" t="s">
        <v>17</v>
      </c>
      <c r="C15" s="9">
        <f>1*88700</f>
        <v>88700</v>
      </c>
      <c r="D15" s="9">
        <f>1*88700</f>
        <v>88700</v>
      </c>
      <c r="E15" s="9">
        <f>1*88700</f>
        <v>88700</v>
      </c>
    </row>
    <row r="16" spans="1:7" ht="52.5" customHeight="1">
      <c r="A16" s="7" t="s">
        <v>18</v>
      </c>
      <c r="B16" s="10" t="s">
        <v>31</v>
      </c>
      <c r="C16" s="28">
        <v>0</v>
      </c>
      <c r="D16" s="29">
        <v>0</v>
      </c>
      <c r="E16" s="29">
        <v>0</v>
      </c>
      <c r="G16" s="9"/>
    </row>
    <row r="17" spans="1:7" ht="39.75" customHeight="1">
      <c r="A17" s="7" t="s">
        <v>32</v>
      </c>
      <c r="B17" s="10" t="s">
        <v>33</v>
      </c>
      <c r="C17" s="17">
        <v>6000</v>
      </c>
      <c r="D17" s="17">
        <v>6000</v>
      </c>
      <c r="E17" s="17">
        <v>6000</v>
      </c>
      <c r="G17" s="9"/>
    </row>
    <row r="18" spans="1:3" ht="3" customHeight="1">
      <c r="A18" s="7"/>
      <c r="B18" s="10"/>
      <c r="C18" s="9"/>
    </row>
    <row r="19" spans="1:5" ht="12.75" customHeight="1">
      <c r="A19" s="7"/>
      <c r="B19" s="11" t="s">
        <v>38</v>
      </c>
      <c r="C19" s="12">
        <v>398070</v>
      </c>
      <c r="D19" s="12">
        <v>593475</v>
      </c>
      <c r="E19" s="12">
        <v>471820</v>
      </c>
    </row>
    <row r="20" spans="1:3" ht="3" customHeight="1">
      <c r="A20" s="7"/>
      <c r="B20" s="10"/>
      <c r="C20" s="9"/>
    </row>
    <row r="21" spans="1:5" ht="18" customHeight="1">
      <c r="A21" s="7"/>
      <c r="B21" s="27" t="s">
        <v>36</v>
      </c>
      <c r="C21" s="23">
        <f>SUM(C6:C20)</f>
        <v>642470</v>
      </c>
      <c r="D21" s="23">
        <f>SUM(D6:D20)</f>
        <v>837875</v>
      </c>
      <c r="E21" s="24">
        <f>SUM(E6:E20)</f>
        <v>716220</v>
      </c>
    </row>
    <row r="23" spans="1:3" ht="12.75">
      <c r="A23" s="2" t="s">
        <v>19</v>
      </c>
      <c r="C23" s="4"/>
    </row>
    <row r="24" spans="1:3" ht="7.5" customHeight="1">
      <c r="A24" s="3"/>
      <c r="C24" s="4"/>
    </row>
    <row r="25" spans="1:3" ht="12.75">
      <c r="A25" s="3" t="s">
        <v>20</v>
      </c>
      <c r="B25" t="s">
        <v>21</v>
      </c>
      <c r="C25" s="9"/>
    </row>
    <row r="26" spans="1:5" ht="12.75">
      <c r="A26" s="3"/>
      <c r="B26" t="s">
        <v>43</v>
      </c>
      <c r="C26" s="9">
        <f>30.7*200</f>
        <v>6140</v>
      </c>
      <c r="D26" s="9">
        <f>30.7*200</f>
        <v>6140</v>
      </c>
      <c r="E26" s="9">
        <f>30.7*200</f>
        <v>6140</v>
      </c>
    </row>
    <row r="27" spans="1:5" ht="12.75">
      <c r="A27" s="3"/>
      <c r="B27" t="s">
        <v>22</v>
      </c>
      <c r="C27" s="9">
        <f>120*144</f>
        <v>17280</v>
      </c>
      <c r="D27" s="9">
        <f>120*144</f>
        <v>17280</v>
      </c>
      <c r="E27" s="9">
        <f>120*144</f>
        <v>17280</v>
      </c>
    </row>
    <row r="28" spans="1:4" ht="6.75" customHeight="1">
      <c r="A28" s="3"/>
      <c r="C28" s="4"/>
      <c r="D28" s="4"/>
    </row>
    <row r="29" spans="1:5" ht="38.25">
      <c r="A29" s="7" t="s">
        <v>23</v>
      </c>
      <c r="B29" s="6" t="s">
        <v>44</v>
      </c>
      <c r="C29" s="30">
        <v>20000</v>
      </c>
      <c r="D29" s="30">
        <v>70000</v>
      </c>
      <c r="E29" s="30">
        <v>30000</v>
      </c>
    </row>
    <row r="30" spans="1:5" ht="12.75">
      <c r="A30" s="3"/>
      <c r="B30" s="18"/>
      <c r="C30" s="9"/>
      <c r="D30" s="9"/>
      <c r="E30" s="19"/>
    </row>
    <row r="31" spans="1:4" ht="3" customHeight="1">
      <c r="A31" s="3"/>
      <c r="C31" s="4"/>
      <c r="D31" s="4"/>
    </row>
    <row r="32" spans="1:5" ht="12.75">
      <c r="A32" s="3"/>
      <c r="B32" s="13" t="s">
        <v>39</v>
      </c>
      <c r="C32" s="12">
        <v>120000</v>
      </c>
      <c r="D32" s="12">
        <v>170000</v>
      </c>
      <c r="E32" s="12">
        <v>140000</v>
      </c>
    </row>
    <row r="33" spans="1:4" ht="3" customHeight="1">
      <c r="A33" s="3"/>
      <c r="C33" s="4"/>
      <c r="D33" s="4"/>
    </row>
    <row r="34" spans="1:5" ht="18" customHeight="1">
      <c r="A34" s="3"/>
      <c r="B34" s="20" t="s">
        <v>37</v>
      </c>
      <c r="C34" s="25">
        <f>SUM(C26:C33)</f>
        <v>163420</v>
      </c>
      <c r="D34" s="25">
        <f>SUM(D26:D33)</f>
        <v>263420</v>
      </c>
      <c r="E34" s="26">
        <f>SUM(E26:E33)</f>
        <v>193420</v>
      </c>
    </row>
    <row r="36" ht="14.25" customHeight="1">
      <c r="A36" s="14" t="s">
        <v>24</v>
      </c>
    </row>
    <row r="37" ht="8.25" customHeight="1">
      <c r="A37" s="2"/>
    </row>
    <row r="38" spans="1:5" ht="21.75" customHeight="1">
      <c r="A38" s="3" t="s">
        <v>25</v>
      </c>
      <c r="B38" s="21" t="s">
        <v>42</v>
      </c>
      <c r="C38" s="22">
        <f>C34-C21</f>
        <v>-479050</v>
      </c>
      <c r="D38" s="22">
        <f>D34-D21</f>
        <v>-574455</v>
      </c>
      <c r="E38" s="22">
        <f>E34-E21</f>
        <v>-522800</v>
      </c>
    </row>
    <row r="39" spans="1:4" ht="3" customHeight="1">
      <c r="A39" s="3"/>
      <c r="C39" s="4"/>
      <c r="D39" s="4"/>
    </row>
    <row r="40" spans="1:5" ht="21.75" customHeight="1">
      <c r="A40" s="3" t="s">
        <v>26</v>
      </c>
      <c r="B40" s="21" t="s">
        <v>35</v>
      </c>
      <c r="C40" s="22">
        <f>C34-C19-C17-44350</f>
        <v>-285000</v>
      </c>
      <c r="D40" s="22">
        <f>D34-D19-D17-44350</f>
        <v>-380405</v>
      </c>
      <c r="E40" s="22">
        <f>E34-E19-E17-44350</f>
        <v>-328750</v>
      </c>
    </row>
    <row r="41" spans="1:4" ht="3" customHeight="1">
      <c r="A41" s="3"/>
      <c r="C41" s="4"/>
      <c r="D41" s="4"/>
    </row>
    <row r="42" spans="1:5" ht="21.75" customHeight="1">
      <c r="A42" s="3" t="s">
        <v>27</v>
      </c>
      <c r="B42" s="21" t="s">
        <v>41</v>
      </c>
      <c r="C42" s="22">
        <f>C34-C19-C17</f>
        <v>-240650</v>
      </c>
      <c r="D42" s="22">
        <f>D34-D19-D17</f>
        <v>-336055</v>
      </c>
      <c r="E42" s="22">
        <f>E34-E19-E17</f>
        <v>-284400</v>
      </c>
    </row>
  </sheetData>
  <printOptions/>
  <pageMargins left="0.5905511811023623" right="0.3937007874015748" top="0.7874015748031497" bottom="0.5905511811023623" header="0.5118110236220472" footer="0.5118110236220472"/>
  <pageSetup cellComments="asDisplayed" horizontalDpi="600" verticalDpi="600" orientation="portrait" paperSize="9" r:id="rId3"/>
  <headerFooter alignWithMargins="0">
    <oddHeader>&amp;RAnlage 1 zur GRDrs. 1373/2011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Landeshauptstadt 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u32a011</dc:creator>
  <cp:keywords/>
  <dc:description/>
  <cp:lastModifiedBy>u32a011</cp:lastModifiedBy>
  <cp:lastPrinted>2011-11-30T11:59:41Z</cp:lastPrinted>
  <dcterms:created xsi:type="dcterms:W3CDTF">2011-11-22T09:40:27Z</dcterms:created>
  <dcterms:modified xsi:type="dcterms:W3CDTF">2011-12-02T11:42:30Z</dcterms:modified>
  <cp:category/>
  <cp:version/>
  <cp:contentType/>
  <cp:contentStatus/>
</cp:coreProperties>
</file>