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565" activeTab="0"/>
  </bookViews>
  <sheets>
    <sheet name="Übersicht" sheetId="1" r:id="rId1"/>
  </sheets>
  <definedNames>
    <definedName name="_xlnm.Print_Area" localSheetId="0">'Übersicht'!$A$1:$E$55</definedName>
    <definedName name="_xlnm.Print_Titles" localSheetId="0">'Übersicht'!$2:$2</definedName>
    <definedName name="OLE_LINK1" localSheetId="0">'Übersicht'!#REF!</definedName>
  </definedNames>
  <calcPr fullCalcOnLoad="1"/>
</workbook>
</file>

<file path=xl/sharedStrings.xml><?xml version="1.0" encoding="utf-8"?>
<sst xmlns="http://schemas.openxmlformats.org/spreadsheetml/2006/main" count="83" uniqueCount="69">
  <si>
    <t>F=Ausbildung beim Jugendamt</t>
  </si>
  <si>
    <t>E=Maßnahme im Bereich Arbeitssicherheit, Arbeitsschutz und Gesundheitsvorsorge</t>
  </si>
  <si>
    <t>D=Maßnahmen im Bereich Personalentwicklung(PE), Aus- und Weiterbildung</t>
  </si>
  <si>
    <t>C=Maßnahmen zur Vereinbarkeit von Beruf und Familie</t>
  </si>
  <si>
    <t>B=Maßnahme zur Personalerhaltung</t>
  </si>
  <si>
    <t>A=Maßnahme zur Personalgewinnung</t>
  </si>
  <si>
    <t>Erläuterung</t>
  </si>
  <si>
    <t>zusätzliche Gewinnung von Erzieher/innen - Maßnahme von Amt 51</t>
  </si>
  <si>
    <t>nachrichtlich:</t>
  </si>
  <si>
    <t>Gesamtsumme aller Maßnahmen</t>
  </si>
  <si>
    <t>F</t>
  </si>
  <si>
    <t>Qualifizierung von fachfremden Personal zu pädagogischen Fachkräften - Umsetzung Amt 51</t>
  </si>
  <si>
    <t>Betriebsportkonzept Amt 37 - Umsetzung durch Amt 37</t>
  </si>
  <si>
    <t>Baulicher Wärmeschutz - Durchführung Amt 65</t>
  </si>
  <si>
    <t>Impfungen und Vorsorgeuntersuchungen</t>
  </si>
  <si>
    <t>Maßnahmen Gesundheitsförderung -zentrales Konzept Betriebssport und Gesundheitsförderung</t>
  </si>
  <si>
    <t>Verhältnisprävention - Beschaffung Sondermobiliar</t>
  </si>
  <si>
    <t>Ernährungskonzeption u. Angebote in städtische Kantinen</t>
  </si>
  <si>
    <t>Verbesserung und Pflege der Software zur Unfalldokumentation</t>
  </si>
  <si>
    <t>Spezifische Schulungen von Führungskräften - Arbeits- und Gesundheitsschutz</t>
  </si>
  <si>
    <t>Ausweitung Marketing u. Ausbau/Erhalt Qualifizierungsmaßnahmen Azubi und FSJ/BFD Qualifizierungsmaßnahmen für Azubi, FSJ/BFD</t>
  </si>
  <si>
    <t>Prämien/Zulagen für Ausbilder/innen</t>
  </si>
  <si>
    <t>Aufstiegsfortbildungen Beamte (Änderung LBG 2011)</t>
  </si>
  <si>
    <t>Mehrbedarf der Fachämter bei Fortbildungen aufgrund gestiegener Mitarbeiterzahlen</t>
  </si>
  <si>
    <t>Mehrbedarf der Fachämter bei Fortbildungen - zusätzliche Pflichtschulungen aufgrund von Gesetzesänderung</t>
  </si>
  <si>
    <t xml:space="preserve">Personalentwicklungskonzepte/-maßnahmen </t>
  </si>
  <si>
    <t>Führungskräftecoaching -  Ausweitung Zielgruppe</t>
  </si>
  <si>
    <t>Aufstockung Gemeinsamer Fonds</t>
  </si>
  <si>
    <t>Praktikavergütung für Zwischenpraktikanten bei 51 (KiTA)</t>
  </si>
  <si>
    <t>Einstellung Beschäftigungsverbot</t>
  </si>
  <si>
    <t>Finanzielle Zuwendung an städtische Jubilare</t>
  </si>
  <si>
    <t xml:space="preserve">Vorschussrichtlinien </t>
  </si>
  <si>
    <t>Erhalt von Zulagenbeträgen bei Höhergruppierung</t>
  </si>
  <si>
    <t>Befristete Höhergruppierung</t>
  </si>
  <si>
    <t>Altersteilzeit (Verzicht auf Stellenstreichung)</t>
  </si>
  <si>
    <t>Maßnahme zur Bekämpfung des Ärztemangel</t>
  </si>
  <si>
    <t>Eingruppierung Ärztinnen und Ärzten - Master of Public Health</t>
  </si>
  <si>
    <t>unbefristete Übernahme von Nachwuchskräften</t>
  </si>
  <si>
    <t>Ergebnis 2012</t>
  </si>
  <si>
    <t>Maß-nahme</t>
  </si>
  <si>
    <t>Anpassung der Entgelte DHBW-Studenten an TVAöD Jugendamt u. weitere Ämter</t>
  </si>
  <si>
    <t>A 1</t>
  </si>
  <si>
    <t>A 2</t>
  </si>
  <si>
    <t>A 3</t>
  </si>
  <si>
    <t>A 4</t>
  </si>
  <si>
    <t>Zwischensumme Maßnahmen zur Personalgewinnung</t>
  </si>
  <si>
    <t>B 2</t>
  </si>
  <si>
    <t>B 3</t>
  </si>
  <si>
    <t>B 4</t>
  </si>
  <si>
    <t>B 5</t>
  </si>
  <si>
    <t>B 6</t>
  </si>
  <si>
    <t>B 7</t>
  </si>
  <si>
    <t>Zwischensumme Maßnahmen zur Personalerhaltung</t>
  </si>
  <si>
    <t>C 1</t>
  </si>
  <si>
    <t>D 2</t>
  </si>
  <si>
    <t>D 1</t>
  </si>
  <si>
    <t>E a)</t>
  </si>
  <si>
    <t>Maßnahmen zur Einhaltung gesetzl. Vorgaben Arbeits/-Gesundheitsschutz</t>
  </si>
  <si>
    <t>E b)</t>
  </si>
  <si>
    <t>Maßnahmen Zur Verhaltensprävention</t>
  </si>
  <si>
    <t>Maßnahmen zur Vereinbarkeit von Beruf und Familie</t>
  </si>
  <si>
    <t>Maßnahmem im  Bereich PE und Weiterbildung</t>
  </si>
  <si>
    <t>Maßnahmen im Bereich Ausbildung</t>
  </si>
  <si>
    <t>Ausbildung beim Jugendamt</t>
  </si>
  <si>
    <t>Personalmarketing - Haupt- und Personalamt</t>
  </si>
  <si>
    <t>Personalmarketing - Jugendamt</t>
  </si>
  <si>
    <t>nicht abgeflossen</t>
  </si>
  <si>
    <t>Maßnahmen zur Personalgewinnung und Personalerhaltung
 (GRDrs 434/2011, 750/2011, 833/2011 und 49/2012)</t>
  </si>
  <si>
    <t>genannter Betrag in der Vorlage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</si>
</sst>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7"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9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8" fontId="0" fillId="0" borderId="10" xfId="0" applyNumberFormat="1" applyFont="1" applyFill="1" applyBorder="1" applyAlignment="1">
      <alignment/>
    </xf>
    <xf numFmtId="8" fontId="0" fillId="0" borderId="10" xfId="0" applyNumberForma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B1">
      <pane ySplit="3" topLeftCell="A4" activePane="bottomLeft" state="frozen"/>
      <selection pane="topLeft" activeCell="A1" sqref="A1"/>
      <selection pane="bottomLeft" activeCell="E9" sqref="E9"/>
    </sheetView>
  </sheetViews>
  <sheetFormatPr defaultColWidth="11.421875" defaultRowHeight="12.75"/>
  <cols>
    <col min="1" max="1" width="7.28125" style="13" bestFit="1" customWidth="1"/>
    <col min="2" max="2" width="68.00390625" style="9" customWidth="1"/>
    <col min="3" max="3" width="14.140625" style="4" customWidth="1"/>
    <col min="4" max="4" width="13.7109375" style="4" customWidth="1"/>
    <col min="5" max="5" width="12.7109375" style="4" bestFit="1" customWidth="1"/>
    <col min="6" max="7" width="49.421875" style="4" customWidth="1"/>
    <col min="8" max="16384" width="11.421875" style="4" customWidth="1"/>
  </cols>
  <sheetData>
    <row r="1" spans="1:2" ht="12.75">
      <c r="A1" s="4"/>
      <c r="B1" s="4"/>
    </row>
    <row r="2" spans="1:5" ht="38.25">
      <c r="A2" s="10" t="s">
        <v>39</v>
      </c>
      <c r="B2" s="10" t="s">
        <v>67</v>
      </c>
      <c r="C2" s="10" t="s">
        <v>68</v>
      </c>
      <c r="D2" s="10" t="s">
        <v>38</v>
      </c>
      <c r="E2" s="10" t="s">
        <v>66</v>
      </c>
    </row>
    <row r="3" spans="1:5" s="12" customFormat="1" ht="12.75">
      <c r="A3" s="14" t="s">
        <v>41</v>
      </c>
      <c r="B3" s="3" t="s">
        <v>37</v>
      </c>
      <c r="C3" s="1">
        <v>150000</v>
      </c>
      <c r="D3" s="6">
        <v>0</v>
      </c>
      <c r="E3" s="6">
        <v>150000</v>
      </c>
    </row>
    <row r="4" spans="1:5" s="12" customFormat="1" ht="12.75">
      <c r="A4" s="14" t="s">
        <v>42</v>
      </c>
      <c r="B4" s="3" t="s">
        <v>36</v>
      </c>
      <c r="C4" s="1">
        <v>10000</v>
      </c>
      <c r="D4" s="6">
        <v>3630.25</v>
      </c>
      <c r="E4" s="6">
        <v>6369.75</v>
      </c>
    </row>
    <row r="5" spans="1:8" s="2" customFormat="1" ht="12.75">
      <c r="A5" s="14" t="s">
        <v>43</v>
      </c>
      <c r="B5" s="3" t="s">
        <v>35</v>
      </c>
      <c r="C5" s="1">
        <v>300000</v>
      </c>
      <c r="D5" s="6">
        <v>9060.47</v>
      </c>
      <c r="E5" s="6">
        <v>290939.53</v>
      </c>
      <c r="F5" s="27"/>
      <c r="G5" s="27"/>
      <c r="H5" s="27"/>
    </row>
    <row r="6" spans="1:5" ht="12.75">
      <c r="A6" s="14" t="s">
        <v>44</v>
      </c>
      <c r="B6" s="3" t="s">
        <v>64</v>
      </c>
      <c r="C6" s="1">
        <v>150000</v>
      </c>
      <c r="D6" s="7">
        <v>32328.58</v>
      </c>
      <c r="E6" s="7">
        <f>C6-D6</f>
        <v>117671.42</v>
      </c>
    </row>
    <row r="7" spans="1:5" ht="12.75">
      <c r="A7" s="14" t="s">
        <v>44</v>
      </c>
      <c r="B7" s="3" t="s">
        <v>65</v>
      </c>
      <c r="C7" s="1">
        <v>150000</v>
      </c>
      <c r="D7" s="7">
        <v>0</v>
      </c>
      <c r="E7" s="7">
        <v>150000</v>
      </c>
    </row>
    <row r="8" spans="1:5" s="18" customFormat="1" ht="12.75">
      <c r="A8" s="5"/>
      <c r="B8" s="19" t="s">
        <v>45</v>
      </c>
      <c r="C8" s="16">
        <f>SUM(C3:C7)</f>
        <v>760000</v>
      </c>
      <c r="D8" s="16">
        <f>SUM(D3:D7)</f>
        <v>45019.3</v>
      </c>
      <c r="E8" s="16">
        <f>SUM(E3:E7)</f>
        <v>714980.7000000001</v>
      </c>
    </row>
    <row r="9" spans="1:5" ht="12.75">
      <c r="A9" s="14" t="s">
        <v>46</v>
      </c>
      <c r="B9" s="3" t="s">
        <v>34</v>
      </c>
      <c r="C9" s="1">
        <v>550000</v>
      </c>
      <c r="D9" s="6">
        <v>487500</v>
      </c>
      <c r="E9" s="6">
        <v>62500</v>
      </c>
    </row>
    <row r="10" spans="1:5" ht="12.75">
      <c r="A10" s="14" t="s">
        <v>47</v>
      </c>
      <c r="B10" s="11" t="s">
        <v>27</v>
      </c>
      <c r="C10" s="1">
        <v>120000</v>
      </c>
      <c r="D10" s="7">
        <v>102800</v>
      </c>
      <c r="E10" s="7">
        <v>17200</v>
      </c>
    </row>
    <row r="11" spans="1:5" ht="12.75">
      <c r="A11" s="14" t="s">
        <v>48</v>
      </c>
      <c r="B11" s="3" t="s">
        <v>33</v>
      </c>
      <c r="C11" s="1">
        <v>84000</v>
      </c>
      <c r="D11" s="6">
        <v>58860.89</v>
      </c>
      <c r="E11" s="6">
        <v>25139.11</v>
      </c>
    </row>
    <row r="12" spans="1:5" ht="12.75">
      <c r="A12" s="14" t="s">
        <v>49</v>
      </c>
      <c r="B12" s="3" t="s">
        <v>32</v>
      </c>
      <c r="C12" s="1">
        <v>7300</v>
      </c>
      <c r="D12" s="6">
        <v>0</v>
      </c>
      <c r="E12" s="6">
        <v>7300</v>
      </c>
    </row>
    <row r="13" spans="1:5" ht="12.75">
      <c r="A13" s="14" t="s">
        <v>50</v>
      </c>
      <c r="B13" s="3" t="s">
        <v>31</v>
      </c>
      <c r="C13" s="1">
        <v>3300</v>
      </c>
      <c r="D13" s="6">
        <v>61</v>
      </c>
      <c r="E13" s="6">
        <v>3239</v>
      </c>
    </row>
    <row r="14" spans="1:5" ht="12.75">
      <c r="A14" s="14" t="s">
        <v>51</v>
      </c>
      <c r="B14" s="11" t="s">
        <v>30</v>
      </c>
      <c r="C14" s="1">
        <v>99000</v>
      </c>
      <c r="D14" s="6">
        <v>58500</v>
      </c>
      <c r="E14" s="6">
        <v>40500</v>
      </c>
    </row>
    <row r="15" spans="1:5" s="18" customFormat="1" ht="12.75">
      <c r="A15" s="5"/>
      <c r="B15" s="19" t="s">
        <v>52</v>
      </c>
      <c r="C15" s="16">
        <f>SUM(C9:C14)</f>
        <v>863600</v>
      </c>
      <c r="D15" s="16">
        <f>SUM(D9:D14)</f>
        <v>707721.89</v>
      </c>
      <c r="E15" s="16">
        <f>SUM(E9:E14)</f>
        <v>155878.11</v>
      </c>
    </row>
    <row r="16" spans="1:5" ht="12.75">
      <c r="A16" s="14" t="s">
        <v>53</v>
      </c>
      <c r="B16" s="3" t="s">
        <v>29</v>
      </c>
      <c r="C16" s="1">
        <v>200000</v>
      </c>
      <c r="D16" s="6">
        <v>14372.09</v>
      </c>
      <c r="E16" s="6">
        <v>185627.91</v>
      </c>
    </row>
    <row r="17" spans="1:5" ht="15.75" customHeight="1">
      <c r="A17" s="5"/>
      <c r="B17" s="19" t="s">
        <v>60</v>
      </c>
      <c r="C17" s="16">
        <f>SUM(C16)</f>
        <v>200000</v>
      </c>
      <c r="D17" s="16">
        <f>SUM(D16)</f>
        <v>14372.09</v>
      </c>
      <c r="E17" s="16">
        <f>SUM(E16)</f>
        <v>185627.91</v>
      </c>
    </row>
    <row r="18" spans="1:5" ht="12.75">
      <c r="A18" s="14" t="s">
        <v>55</v>
      </c>
      <c r="B18" s="3" t="s">
        <v>26</v>
      </c>
      <c r="C18" s="1">
        <v>30000</v>
      </c>
      <c r="D18" s="7">
        <v>6607</v>
      </c>
      <c r="E18" s="7">
        <v>23393</v>
      </c>
    </row>
    <row r="19" spans="1:5" ht="12.75">
      <c r="A19" s="14" t="s">
        <v>55</v>
      </c>
      <c r="B19" s="3" t="s">
        <v>25</v>
      </c>
      <c r="C19" s="1">
        <v>140000</v>
      </c>
      <c r="D19" s="7">
        <v>1199.71</v>
      </c>
      <c r="E19" s="7">
        <v>138800.29</v>
      </c>
    </row>
    <row r="20" spans="1:5" ht="25.5">
      <c r="A20" s="14" t="s">
        <v>55</v>
      </c>
      <c r="B20" s="3" t="s">
        <v>24</v>
      </c>
      <c r="C20" s="1">
        <v>120000</v>
      </c>
      <c r="D20" s="7">
        <v>120000</v>
      </c>
      <c r="E20" s="7">
        <v>0</v>
      </c>
    </row>
    <row r="21" spans="1:5" ht="25.5">
      <c r="A21" s="14" t="s">
        <v>55</v>
      </c>
      <c r="B21" s="3" t="s">
        <v>23</v>
      </c>
      <c r="C21" s="1">
        <v>77000</v>
      </c>
      <c r="D21" s="7">
        <v>77000</v>
      </c>
      <c r="E21" s="7">
        <v>0</v>
      </c>
    </row>
    <row r="22" spans="1:5" ht="12.75">
      <c r="A22" s="14" t="s">
        <v>55</v>
      </c>
      <c r="B22" s="3" t="s">
        <v>22</v>
      </c>
      <c r="C22" s="1">
        <v>43500</v>
      </c>
      <c r="D22" s="7">
        <v>70325</v>
      </c>
      <c r="E22" s="7">
        <v>-26825</v>
      </c>
    </row>
    <row r="23" spans="1:5" ht="15.75" customHeight="1">
      <c r="A23" s="5"/>
      <c r="B23" s="19" t="s">
        <v>61</v>
      </c>
      <c r="C23" s="16">
        <f>SUM(C18:C22)</f>
        <v>410500</v>
      </c>
      <c r="D23" s="16">
        <f>SUM(D18:D22)</f>
        <v>275131.71</v>
      </c>
      <c r="E23" s="16">
        <f>SUM(E18:E22)</f>
        <v>135368.29</v>
      </c>
    </row>
    <row r="24" spans="1:5" ht="25.5">
      <c r="A24" s="14" t="s">
        <v>54</v>
      </c>
      <c r="B24" s="3" t="s">
        <v>40</v>
      </c>
      <c r="C24" s="1">
        <v>75000</v>
      </c>
      <c r="D24" s="6">
        <v>75699.34</v>
      </c>
      <c r="E24" s="6">
        <f>C24-D24</f>
        <v>-699.3399999999965</v>
      </c>
    </row>
    <row r="25" spans="1:5" ht="12.75">
      <c r="A25" s="14" t="s">
        <v>54</v>
      </c>
      <c r="B25" s="3" t="s">
        <v>28</v>
      </c>
      <c r="C25" s="1">
        <v>30000</v>
      </c>
      <c r="D25" s="6">
        <v>0</v>
      </c>
      <c r="E25" s="6">
        <v>30000</v>
      </c>
    </row>
    <row r="26" spans="1:5" ht="12.75">
      <c r="A26" s="14" t="s">
        <v>54</v>
      </c>
      <c r="B26" s="3" t="s">
        <v>21</v>
      </c>
      <c r="C26" s="1">
        <v>65000</v>
      </c>
      <c r="D26" s="7">
        <v>0</v>
      </c>
      <c r="E26" s="7">
        <v>65000</v>
      </c>
    </row>
    <row r="27" spans="1:5" ht="25.5">
      <c r="A27" s="14" t="s">
        <v>54</v>
      </c>
      <c r="B27" s="11" t="s">
        <v>20</v>
      </c>
      <c r="C27" s="1">
        <v>60000</v>
      </c>
      <c r="D27" s="7">
        <v>42056.09</v>
      </c>
      <c r="E27" s="7">
        <v>17943.910000000003</v>
      </c>
    </row>
    <row r="28" spans="1:5" ht="15.75" customHeight="1">
      <c r="A28" s="5"/>
      <c r="B28" s="19" t="s">
        <v>62</v>
      </c>
      <c r="C28" s="16">
        <f>SUM(C24:C27)</f>
        <v>230000</v>
      </c>
      <c r="D28" s="16">
        <f>SUM(D24:D27)</f>
        <v>117755.43</v>
      </c>
      <c r="E28" s="16">
        <f>SUM(E24:E27)</f>
        <v>112244.57</v>
      </c>
    </row>
    <row r="29" spans="1:5" ht="12.75">
      <c r="A29" s="14" t="s">
        <v>56</v>
      </c>
      <c r="B29" s="11" t="s">
        <v>19</v>
      </c>
      <c r="C29" s="1">
        <v>8500</v>
      </c>
      <c r="D29" s="7">
        <v>4471.85</v>
      </c>
      <c r="E29" s="7">
        <v>4028.1499999999996</v>
      </c>
    </row>
    <row r="30" spans="1:5" ht="12.75">
      <c r="A30" s="14" t="s">
        <v>56</v>
      </c>
      <c r="B30" s="3" t="s">
        <v>18</v>
      </c>
      <c r="C30" s="1">
        <v>10000</v>
      </c>
      <c r="D30" s="7">
        <v>0</v>
      </c>
      <c r="E30" s="7">
        <v>10000</v>
      </c>
    </row>
    <row r="31" spans="1:5" ht="12.75">
      <c r="A31" s="14" t="s">
        <v>56</v>
      </c>
      <c r="B31" s="11" t="s">
        <v>13</v>
      </c>
      <c r="C31" s="1">
        <v>30000</v>
      </c>
      <c r="D31" s="7">
        <v>0</v>
      </c>
      <c r="E31" s="7">
        <v>30000</v>
      </c>
    </row>
    <row r="32" spans="1:5" ht="15.75" customHeight="1">
      <c r="A32" s="5"/>
      <c r="B32" s="19" t="s">
        <v>57</v>
      </c>
      <c r="C32" s="16">
        <f>SUM(C29:C31)</f>
        <v>48500</v>
      </c>
      <c r="D32" s="16">
        <f>SUM(D29:D31)</f>
        <v>4471.85</v>
      </c>
      <c r="E32" s="16">
        <f>SUM(E29:E31)</f>
        <v>44028.15</v>
      </c>
    </row>
    <row r="33" spans="1:5" ht="12.75">
      <c r="A33" s="14" t="s">
        <v>58</v>
      </c>
      <c r="B33" s="3" t="s">
        <v>17</v>
      </c>
      <c r="C33" s="1">
        <v>6000</v>
      </c>
      <c r="D33" s="7">
        <v>0</v>
      </c>
      <c r="E33" s="7">
        <v>6000</v>
      </c>
    </row>
    <row r="34" spans="1:5" ht="12.75">
      <c r="A34" s="14" t="s">
        <v>58</v>
      </c>
      <c r="B34" s="11" t="s">
        <v>12</v>
      </c>
      <c r="C34" s="1">
        <v>67500</v>
      </c>
      <c r="D34" s="7">
        <v>0</v>
      </c>
      <c r="E34" s="7">
        <v>67500</v>
      </c>
    </row>
    <row r="35" spans="1:5" ht="12.75">
      <c r="A35" s="14" t="s">
        <v>58</v>
      </c>
      <c r="B35" s="3" t="s">
        <v>16</v>
      </c>
      <c r="C35" s="1">
        <v>20000</v>
      </c>
      <c r="D35" s="7">
        <v>11700</v>
      </c>
      <c r="E35" s="7">
        <v>8300</v>
      </c>
    </row>
    <row r="36" spans="1:5" ht="25.5">
      <c r="A36" s="14" t="s">
        <v>58</v>
      </c>
      <c r="B36" s="3" t="s">
        <v>15</v>
      </c>
      <c r="C36" s="1">
        <v>37500</v>
      </c>
      <c r="D36" s="7">
        <f>40177.41+15163.87+187.66</f>
        <v>55528.94000000001</v>
      </c>
      <c r="E36" s="7">
        <v>-18028.94000000001</v>
      </c>
    </row>
    <row r="37" spans="1:5" ht="12.75">
      <c r="A37" s="14" t="s">
        <v>58</v>
      </c>
      <c r="B37" s="3" t="s">
        <v>14</v>
      </c>
      <c r="C37" s="1">
        <v>20400</v>
      </c>
      <c r="D37" s="1">
        <v>0</v>
      </c>
      <c r="E37" s="1">
        <v>20400</v>
      </c>
    </row>
    <row r="38" spans="1:5" ht="15.75" customHeight="1">
      <c r="A38" s="5"/>
      <c r="B38" s="19" t="s">
        <v>59</v>
      </c>
      <c r="C38" s="16">
        <f>SUM(C33:C37)</f>
        <v>151400</v>
      </c>
      <c r="D38" s="16">
        <f>SUM(D33:D37)</f>
        <v>67228.94</v>
      </c>
      <c r="E38" s="16">
        <f>SUM(E33:E37)</f>
        <v>84171.06</v>
      </c>
    </row>
    <row r="39" spans="1:5" ht="12.75">
      <c r="A39" s="15"/>
      <c r="B39" s="11"/>
      <c r="C39" s="1"/>
      <c r="D39" s="7"/>
      <c r="E39" s="7"/>
    </row>
    <row r="40" spans="1:5" ht="25.5">
      <c r="A40" s="15" t="s">
        <v>10</v>
      </c>
      <c r="B40" s="11" t="s">
        <v>11</v>
      </c>
      <c r="C40" s="1">
        <v>186000</v>
      </c>
      <c r="D40" s="7">
        <v>0</v>
      </c>
      <c r="E40" s="7">
        <v>186000</v>
      </c>
    </row>
    <row r="41" spans="1:5" ht="15.75" customHeight="1" thickBot="1">
      <c r="A41" s="20"/>
      <c r="B41" s="21" t="s">
        <v>63</v>
      </c>
      <c r="C41" s="22">
        <f>SUM(C40)</f>
        <v>186000</v>
      </c>
      <c r="D41" s="22">
        <f>SUM(D40)</f>
        <v>0</v>
      </c>
      <c r="E41" s="22">
        <f>SUM(E40)</f>
        <v>186000</v>
      </c>
    </row>
    <row r="42" spans="1:5" ht="12.75">
      <c r="A42" s="23"/>
      <c r="B42" s="8" t="s">
        <v>9</v>
      </c>
      <c r="C42" s="17">
        <f>C41+C38+C32+C28+C23+C17+C15+C8</f>
        <v>2850000</v>
      </c>
      <c r="D42" s="17">
        <f>D41+D38+D32+D28+D23+D17+D15+D8</f>
        <v>1231701.2100000002</v>
      </c>
      <c r="E42" s="17">
        <f>E41+E38+E32+E28+E23+E17+E15+E8</f>
        <v>1618298.79</v>
      </c>
    </row>
    <row r="43" ht="12.75">
      <c r="B43" s="12"/>
    </row>
    <row r="44" ht="12.75">
      <c r="B44" s="9" t="s">
        <v>8</v>
      </c>
    </row>
    <row r="45" spans="1:5" ht="12.75">
      <c r="A45" s="15"/>
      <c r="B45" s="3" t="s">
        <v>7</v>
      </c>
      <c r="C45" s="1">
        <v>600000</v>
      </c>
      <c r="D45" s="7">
        <v>160400.992224</v>
      </c>
      <c r="E45" s="7">
        <f>C45-D45</f>
        <v>439599.007776</v>
      </c>
    </row>
    <row r="47" spans="1:2" ht="12.75">
      <c r="A47" s="25" t="s">
        <v>6</v>
      </c>
      <c r="B47" s="4"/>
    </row>
    <row r="48" spans="1:2" ht="12.75">
      <c r="A48" s="25" t="s">
        <v>5</v>
      </c>
      <c r="B48" s="4"/>
    </row>
    <row r="49" spans="1:2" ht="12.75">
      <c r="A49" s="26" t="s">
        <v>4</v>
      </c>
      <c r="B49" s="4"/>
    </row>
    <row r="50" spans="1:2" ht="12.75">
      <c r="A50" s="26" t="s">
        <v>3</v>
      </c>
      <c r="B50" s="4"/>
    </row>
    <row r="51" spans="1:2" ht="12.75">
      <c r="A51" s="26" t="s">
        <v>2</v>
      </c>
      <c r="B51" s="4"/>
    </row>
    <row r="52" spans="1:2" ht="12.75">
      <c r="A52" s="26" t="s">
        <v>1</v>
      </c>
      <c r="B52" s="4"/>
    </row>
    <row r="53" spans="1:2" ht="12.75">
      <c r="A53" s="26" t="s">
        <v>0</v>
      </c>
      <c r="B53" s="4"/>
    </row>
    <row r="55" spans="4:5" ht="15.75">
      <c r="D55" s="28"/>
      <c r="E55" s="28"/>
    </row>
    <row r="57" ht="12.75">
      <c r="B57" s="24"/>
    </row>
  </sheetData>
  <sheetProtection/>
  <mergeCells count="2">
    <mergeCell ref="F5:H5"/>
    <mergeCell ref="D55:E55"/>
  </mergeCells>
  <printOptions horizontalCentered="1" verticalCentered="1"/>
  <pageMargins left="0.11811023622047245" right="0.11811023622047245" top="0.3937007874015748" bottom="0.3937007874015748" header="0.31496062992125984" footer="0.31496062992125984"/>
  <pageSetup fitToHeight="2" fitToWidth="1" horizontalDpi="600" verticalDpi="600" orientation="landscape" paperSize="9" r:id="rId1"/>
  <headerFooter>
    <oddHeader>&amp;CAnlage 2 zur GRDrs 286/2013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u101010</dc:creator>
  <cp:keywords/>
  <dc:description/>
  <cp:lastModifiedBy>u105p37</cp:lastModifiedBy>
  <cp:lastPrinted>2013-05-10T17:38:45Z</cp:lastPrinted>
  <dcterms:created xsi:type="dcterms:W3CDTF">2013-03-13T06:44:17Z</dcterms:created>
  <dcterms:modified xsi:type="dcterms:W3CDTF">2013-05-15T07:55:17Z</dcterms:modified>
  <cp:category/>
  <cp:version/>
  <cp:contentType/>
  <cp:contentStatus/>
</cp:coreProperties>
</file>