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0376" windowHeight="12660" activeTab="0"/>
  </bookViews>
  <sheets>
    <sheet name="Übersicht" sheetId="1" r:id="rId1"/>
    <sheet name="Städtische" sheetId="2" r:id="rId2"/>
    <sheet name="Kreditinstitute" sheetId="3" r:id="rId3"/>
    <sheet name="Trägerdarlehen" sheetId="4" r:id="rId4"/>
    <sheet name="Tabelle3" sheetId="5" r:id="rId5"/>
  </sheets>
  <definedNames/>
  <calcPr fullCalcOnLoad="1"/>
</workbook>
</file>

<file path=xl/comments3.xml><?xml version="1.0" encoding="utf-8"?>
<comments xmlns="http://schemas.openxmlformats.org/spreadsheetml/2006/main">
  <authors>
    <author>w?stlich</author>
  </authors>
  <commentList>
    <comment ref="A15" authorId="0">
      <text>
        <r>
          <rPr>
            <b/>
            <sz val="10"/>
            <rFont val="Tahoma"/>
            <family val="2"/>
          </rPr>
          <t>wüstlich:</t>
        </r>
        <r>
          <rPr>
            <sz val="10"/>
            <rFont val="Tahoma"/>
            <family val="2"/>
          </rPr>
          <t xml:space="preserve">
Restsumme aus:
34,2 - 20 = 14,2</t>
        </r>
      </text>
    </comment>
  </commentList>
</comments>
</file>

<file path=xl/sharedStrings.xml><?xml version="1.0" encoding="utf-8"?>
<sst xmlns="http://schemas.openxmlformats.org/spreadsheetml/2006/main" count="49" uniqueCount="35">
  <si>
    <t>Neuaufnahme lt.Wirtschaftsplan</t>
  </si>
  <si>
    <t>Eigenbetrieb Stadtentwässerung Stuttgart</t>
  </si>
  <si>
    <t>in TEUR</t>
  </si>
  <si>
    <t>Lfd.</t>
  </si>
  <si>
    <t>Nr.</t>
  </si>
  <si>
    <t>Stand am</t>
  </si>
  <si>
    <t>Voraussichtlicher</t>
  </si>
  <si>
    <t>1.</t>
  </si>
  <si>
    <t>Trägerdarlehen</t>
  </si>
  <si>
    <t>2.</t>
  </si>
  <si>
    <t>Städtische Kredite</t>
  </si>
  <si>
    <t>3.</t>
  </si>
  <si>
    <t>Darlehen gegenüber</t>
  </si>
  <si>
    <t>Kreditinstituten</t>
  </si>
  <si>
    <t>Summe</t>
  </si>
  <si>
    <t>Tilgungsrate 2015 bestehender Kredite</t>
  </si>
  <si>
    <t>Tilgung auf 40 Jahre angesetzt (z.B. 28.583.900 : 40 = 714.598)</t>
  </si>
  <si>
    <t>Städtische Kredite 01.01.2015</t>
  </si>
  <si>
    <t>Stand 01.01.2016</t>
  </si>
  <si>
    <t>Umschuldung Trägerdarlehen</t>
  </si>
  <si>
    <t>lt.Übersicht Kämmerei WPL 2016/17</t>
  </si>
  <si>
    <t>Stand: 31.12.2016</t>
  </si>
  <si>
    <t>Kreditinstitute 01.01.2015</t>
  </si>
  <si>
    <t>Neuaufnahmen lt.Wirtschaftsplan 2015</t>
  </si>
  <si>
    <t>Tilgungsrate 2016 bestehender Kredite</t>
  </si>
  <si>
    <t>Tilgungsrate der Neuaufnahme aus 2015</t>
  </si>
  <si>
    <t>Stand 01.01.2017</t>
  </si>
  <si>
    <t>Tilgungsrate 2017 bestehender Kredite</t>
  </si>
  <si>
    <t>Tilgungsrate der Neuaufnahme aus 2016</t>
  </si>
  <si>
    <t>Stand 31.12.2017</t>
  </si>
  <si>
    <t>Trägerdarlehen 01.01.2015</t>
  </si>
  <si>
    <t>Umschuldung städtische Darlehen</t>
  </si>
  <si>
    <t>Aufstockung Trägerdarlehen</t>
  </si>
  <si>
    <t>Kreditübersicht 2015 bis 2017</t>
  </si>
  <si>
    <t>Anlage 5 zur GRDrs 863/2015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</si>
</sst>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6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0" xfId="46" applyAlignment="1">
      <alignment/>
    </xf>
    <xf numFmtId="44" fontId="0" fillId="0" borderId="10" xfId="46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Alignment="1">
      <alignment/>
    </xf>
    <xf numFmtId="44" fontId="4" fillId="0" borderId="0" xfId="46" applyFont="1" applyAlignment="1">
      <alignment/>
    </xf>
    <xf numFmtId="44" fontId="4" fillId="0" borderId="10" xfId="46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44" fontId="0" fillId="0" borderId="0" xfId="46" applyFont="1" applyAlignment="1">
      <alignment/>
    </xf>
    <xf numFmtId="0" fontId="0" fillId="0" borderId="0" xfId="0" applyFont="1" applyAlignment="1">
      <alignment/>
    </xf>
    <xf numFmtId="3" fontId="0" fillId="0" borderId="22" xfId="0" applyNumberFormat="1" applyFont="1" applyBorder="1" applyAlignment="1">
      <alignment horizontal="center"/>
    </xf>
    <xf numFmtId="44" fontId="0" fillId="0" borderId="0" xfId="46" applyFont="1" applyAlignment="1">
      <alignment/>
    </xf>
    <xf numFmtId="44" fontId="0" fillId="0" borderId="0" xfId="46" applyFont="1" applyBorder="1" applyAlignment="1">
      <alignment/>
    </xf>
    <xf numFmtId="44" fontId="0" fillId="0" borderId="10" xfId="46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4" sqref="B4:E4"/>
    </sheetView>
  </sheetViews>
  <sheetFormatPr defaultColWidth="11.421875" defaultRowHeight="12.75"/>
  <cols>
    <col min="1" max="1" width="5.8515625" style="0" customWidth="1"/>
    <col min="2" max="2" width="21.421875" style="0" customWidth="1"/>
    <col min="3" max="6" width="12.7109375" style="0" customWidth="1"/>
    <col min="7" max="7" width="16.57421875" style="0" customWidth="1"/>
  </cols>
  <sheetData>
    <row r="1" ht="12.75">
      <c r="F1" t="s">
        <v>34</v>
      </c>
    </row>
    <row r="4" spans="2:6" ht="15">
      <c r="B4" s="39" t="s">
        <v>1</v>
      </c>
      <c r="C4" s="40"/>
      <c r="D4" s="40"/>
      <c r="E4" s="40"/>
      <c r="F4" s="22"/>
    </row>
    <row r="5" spans="2:6" ht="15">
      <c r="B5" s="39" t="s">
        <v>33</v>
      </c>
      <c r="C5" s="40"/>
      <c r="D5" s="40"/>
      <c r="E5" s="40"/>
      <c r="F5" s="22"/>
    </row>
    <row r="6" spans="2:6" ht="12.75">
      <c r="B6" s="40" t="s">
        <v>2</v>
      </c>
      <c r="C6" s="40"/>
      <c r="D6" s="40"/>
      <c r="E6" s="40"/>
      <c r="F6" s="22"/>
    </row>
    <row r="9" spans="1:6" ht="12.75">
      <c r="A9" s="13" t="s">
        <v>3</v>
      </c>
      <c r="B9" s="8"/>
      <c r="C9" s="13"/>
      <c r="D9" s="13"/>
      <c r="E9" s="7" t="s">
        <v>6</v>
      </c>
      <c r="F9" s="9"/>
    </row>
    <row r="10" spans="1:6" ht="12.75">
      <c r="A10" s="14" t="s">
        <v>4</v>
      </c>
      <c r="B10" s="4"/>
      <c r="C10" s="16" t="s">
        <v>5</v>
      </c>
      <c r="D10" s="14" t="s">
        <v>5</v>
      </c>
      <c r="E10" s="10" t="s">
        <v>5</v>
      </c>
      <c r="F10" s="11" t="s">
        <v>5</v>
      </c>
    </row>
    <row r="11" spans="1:6" ht="12.75">
      <c r="A11" s="15"/>
      <c r="B11" s="12"/>
      <c r="C11" s="17">
        <v>42005</v>
      </c>
      <c r="D11" s="17">
        <v>42370</v>
      </c>
      <c r="E11" s="19">
        <v>42736</v>
      </c>
      <c r="F11" s="18">
        <v>43100</v>
      </c>
    </row>
    <row r="12" spans="1:6" ht="12.75">
      <c r="A12" s="14"/>
      <c r="B12" s="4"/>
      <c r="C12" s="14"/>
      <c r="D12" s="14"/>
      <c r="E12" s="14"/>
      <c r="F12" s="11"/>
    </row>
    <row r="13" spans="1:6" ht="12.75">
      <c r="A13" s="14" t="s">
        <v>7</v>
      </c>
      <c r="B13" s="4" t="s">
        <v>8</v>
      </c>
      <c r="C13" s="27">
        <v>146048</v>
      </c>
      <c r="D13" s="34">
        <f>146048</f>
        <v>146048</v>
      </c>
      <c r="E13" s="34">
        <f>146048+31657+12991</f>
        <v>190696</v>
      </c>
      <c r="F13" s="35">
        <f>E13+13912</f>
        <v>204608</v>
      </c>
    </row>
    <row r="14" spans="1:6" ht="12.75">
      <c r="A14" s="14"/>
      <c r="B14" s="4"/>
      <c r="C14" s="25"/>
      <c r="D14" s="34"/>
      <c r="E14" s="34"/>
      <c r="F14" s="26"/>
    </row>
    <row r="15" spans="1:6" ht="12.75">
      <c r="A15" s="14"/>
      <c r="B15" s="4"/>
      <c r="C15" s="25"/>
      <c r="D15" s="34"/>
      <c r="E15" s="34"/>
      <c r="F15" s="26"/>
    </row>
    <row r="16" spans="1:6" ht="12.75">
      <c r="A16" s="14" t="s">
        <v>9</v>
      </c>
      <c r="B16" s="4" t="s">
        <v>10</v>
      </c>
      <c r="C16" s="27">
        <v>36142</v>
      </c>
      <c r="D16" s="34">
        <v>31657</v>
      </c>
      <c r="E16" s="34">
        <v>0</v>
      </c>
      <c r="F16" s="35">
        <v>0</v>
      </c>
    </row>
    <row r="17" spans="1:6" ht="12.75">
      <c r="A17" s="14"/>
      <c r="B17" s="4"/>
      <c r="C17" s="25"/>
      <c r="D17" s="34"/>
      <c r="E17" s="25"/>
      <c r="F17" s="26"/>
    </row>
    <row r="18" spans="1:6" ht="12.75">
      <c r="A18" s="14"/>
      <c r="B18" s="4"/>
      <c r="C18" s="25"/>
      <c r="D18" s="34"/>
      <c r="E18" s="25"/>
      <c r="F18" s="26"/>
    </row>
    <row r="19" spans="1:6" ht="12.75">
      <c r="A19" s="14" t="s">
        <v>11</v>
      </c>
      <c r="B19" s="4" t="s">
        <v>12</v>
      </c>
      <c r="C19" s="25"/>
      <c r="D19" s="34"/>
      <c r="E19" s="25"/>
      <c r="F19" s="26"/>
    </row>
    <row r="20" spans="1:6" ht="12.75">
      <c r="A20" s="14"/>
      <c r="B20" s="4" t="s">
        <v>13</v>
      </c>
      <c r="C20" s="27">
        <v>307223</v>
      </c>
      <c r="D20" s="34">
        <v>325283</v>
      </c>
      <c r="E20" s="34">
        <v>325283</v>
      </c>
      <c r="F20" s="34">
        <v>325283</v>
      </c>
    </row>
    <row r="21" spans="1:6" ht="12.75">
      <c r="A21" s="14"/>
      <c r="B21" s="4"/>
      <c r="C21" s="25"/>
      <c r="D21" s="25"/>
      <c r="E21" s="25"/>
      <c r="F21" s="26"/>
    </row>
    <row r="22" spans="1:6" ht="12.75">
      <c r="A22" s="14"/>
      <c r="B22" s="4"/>
      <c r="C22" s="25"/>
      <c r="D22" s="25"/>
      <c r="E22" s="25"/>
      <c r="F22" s="26"/>
    </row>
    <row r="23" spans="1:6" ht="16.5" customHeight="1">
      <c r="A23" s="20"/>
      <c r="B23" s="21" t="s">
        <v>14</v>
      </c>
      <c r="C23" s="30">
        <f>SUM(C13:C22)</f>
        <v>489413</v>
      </c>
      <c r="D23" s="30">
        <f>SUM(D13:D22)</f>
        <v>502988</v>
      </c>
      <c r="E23" s="36">
        <f>SUM(E13:E22)</f>
        <v>515979</v>
      </c>
      <c r="F23" s="37">
        <f>SUM(F13:F22)</f>
        <v>529891</v>
      </c>
    </row>
  </sheetData>
  <sheetProtection/>
  <mergeCells count="3">
    <mergeCell ref="B4:E4"/>
    <mergeCell ref="B5:E5"/>
    <mergeCell ref="B6:E6"/>
  </mergeCells>
  <printOptions/>
  <pageMargins left="0.56" right="0.3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C8" sqref="C8"/>
    </sheetView>
  </sheetViews>
  <sheetFormatPr defaultColWidth="11.421875" defaultRowHeight="19.5" customHeight="1"/>
  <cols>
    <col min="1" max="1" width="43.28125" style="0" customWidth="1"/>
    <col min="2" max="2" width="8.7109375" style="0" customWidth="1"/>
    <col min="3" max="3" width="21.7109375" style="2" customWidth="1"/>
  </cols>
  <sheetData>
    <row r="2" spans="1:3" ht="19.5" customHeight="1">
      <c r="A2" s="1" t="s">
        <v>17</v>
      </c>
      <c r="C2" s="28">
        <v>36142871.39</v>
      </c>
    </row>
    <row r="3" ht="19.5" customHeight="1">
      <c r="C3" s="23"/>
    </row>
    <row r="4" spans="1:3" ht="19.5" customHeight="1">
      <c r="A4" s="38" t="s">
        <v>15</v>
      </c>
      <c r="C4" s="28">
        <v>-4485574.25</v>
      </c>
    </row>
    <row r="5" spans="1:3" ht="19.5" customHeight="1">
      <c r="A5" s="38" t="s">
        <v>20</v>
      </c>
      <c r="C5" s="23"/>
    </row>
    <row r="6" spans="1:4" ht="19.5" customHeight="1" thickBot="1">
      <c r="A6" s="3"/>
      <c r="B6" s="3"/>
      <c r="C6" s="24"/>
      <c r="D6" s="3"/>
    </row>
    <row r="7" ht="19.5" customHeight="1" thickTop="1">
      <c r="C7" s="23"/>
    </row>
    <row r="8" spans="1:3" ht="19.5" customHeight="1">
      <c r="A8" s="38" t="s">
        <v>18</v>
      </c>
      <c r="C8" s="28">
        <f>SUM(C2:C5)</f>
        <v>31657297.14</v>
      </c>
    </row>
    <row r="9" ht="19.5" customHeight="1">
      <c r="C9" s="23"/>
    </row>
    <row r="10" spans="1:3" ht="19.5" customHeight="1">
      <c r="A10" s="38" t="s">
        <v>19</v>
      </c>
      <c r="C10" s="28">
        <f>C8</f>
        <v>31657297.14</v>
      </c>
    </row>
    <row r="11" spans="1:3" ht="19.5" customHeight="1">
      <c r="A11" s="29"/>
      <c r="C11" s="23"/>
    </row>
    <row r="12" spans="1:3" ht="19.5" customHeight="1">
      <c r="A12" s="38" t="s">
        <v>21</v>
      </c>
      <c r="C12" s="2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&amp;LKreditinstitute 2015 - 2017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C33" sqref="C33"/>
    </sheetView>
  </sheetViews>
  <sheetFormatPr defaultColWidth="11.421875" defaultRowHeight="19.5" customHeight="1"/>
  <cols>
    <col min="1" max="1" width="43.28125" style="0" customWidth="1"/>
    <col min="2" max="2" width="8.7109375" style="0" customWidth="1"/>
    <col min="3" max="3" width="21.7109375" style="5" customWidth="1"/>
  </cols>
  <sheetData>
    <row r="2" spans="1:3" ht="19.5" customHeight="1">
      <c r="A2" s="1" t="s">
        <v>22</v>
      </c>
      <c r="C2" s="5">
        <v>307223239.63</v>
      </c>
    </row>
    <row r="4" spans="1:3" ht="19.5" customHeight="1">
      <c r="A4" s="38" t="s">
        <v>15</v>
      </c>
      <c r="C4" s="28">
        <v>-16135000.73</v>
      </c>
    </row>
    <row r="5" spans="1:3" ht="19.5" customHeight="1">
      <c r="A5" s="38" t="s">
        <v>20</v>
      </c>
      <c r="C5" s="23"/>
    </row>
    <row r="6" ht="19.5" customHeight="1">
      <c r="C6" s="23"/>
    </row>
    <row r="7" spans="1:3" ht="19.5" customHeight="1">
      <c r="A7" s="38" t="s">
        <v>23</v>
      </c>
      <c r="C7" s="28">
        <v>34194500</v>
      </c>
    </row>
    <row r="8" spans="1:4" ht="19.5" customHeight="1" thickBot="1">
      <c r="A8" s="3"/>
      <c r="B8" s="3"/>
      <c r="C8" s="24"/>
      <c r="D8" s="3"/>
    </row>
    <row r="9" ht="19.5" customHeight="1" thickTop="1">
      <c r="C9" s="23"/>
    </row>
    <row r="10" spans="1:3" ht="19.5" customHeight="1">
      <c r="A10" s="38" t="s">
        <v>18</v>
      </c>
      <c r="C10" s="28">
        <f>SUM(C2:C7)</f>
        <v>325282738.9</v>
      </c>
    </row>
    <row r="11" ht="19.5" customHeight="1">
      <c r="C11" s="23"/>
    </row>
    <row r="12" spans="1:3" ht="19.5" customHeight="1">
      <c r="A12" s="38" t="s">
        <v>24</v>
      </c>
      <c r="C12" s="28">
        <v>-16635000.77</v>
      </c>
    </row>
    <row r="13" spans="1:3" ht="19.5" customHeight="1">
      <c r="A13" s="38" t="s">
        <v>20</v>
      </c>
      <c r="C13" s="23"/>
    </row>
    <row r="14" ht="19.5" customHeight="1">
      <c r="C14" s="23"/>
    </row>
    <row r="15" spans="1:3" ht="19.5" customHeight="1">
      <c r="A15" s="38" t="s">
        <v>25</v>
      </c>
      <c r="C15" s="28">
        <v>-355000</v>
      </c>
    </row>
    <row r="16" ht="19.5" customHeight="1">
      <c r="C16" s="23"/>
    </row>
    <row r="17" spans="1:3" ht="19.5" customHeight="1">
      <c r="A17" t="s">
        <v>0</v>
      </c>
      <c r="C17" s="31">
        <v>16990000</v>
      </c>
    </row>
    <row r="18" spans="1:4" ht="19.5" customHeight="1" thickBot="1">
      <c r="A18" s="3"/>
      <c r="B18" s="3"/>
      <c r="C18" s="24"/>
      <c r="D18" s="3"/>
    </row>
    <row r="19" ht="19.5" customHeight="1" thickTop="1">
      <c r="C19" s="23"/>
    </row>
    <row r="20" spans="1:3" ht="19.5" customHeight="1">
      <c r="A20" s="38" t="s">
        <v>26</v>
      </c>
      <c r="C20" s="31">
        <f>SUM(C10:C18)</f>
        <v>325282738.13</v>
      </c>
    </row>
    <row r="21" ht="19.5" customHeight="1">
      <c r="C21" s="23"/>
    </row>
    <row r="22" spans="1:3" ht="19.5" customHeight="1">
      <c r="A22" s="38" t="s">
        <v>27</v>
      </c>
      <c r="C22" s="31">
        <v>-15609860.51</v>
      </c>
    </row>
    <row r="23" spans="1:3" ht="19.5" customHeight="1">
      <c r="A23" s="38" t="s">
        <v>20</v>
      </c>
      <c r="C23" s="23"/>
    </row>
    <row r="24" ht="19.5" customHeight="1">
      <c r="C24" s="23"/>
    </row>
    <row r="25" spans="1:3" ht="19.5" customHeight="1">
      <c r="A25" s="38" t="s">
        <v>25</v>
      </c>
      <c r="C25" s="28">
        <v>-355000</v>
      </c>
    </row>
    <row r="26" spans="1:3" ht="19.5" customHeight="1">
      <c r="A26" s="38" t="s">
        <v>28</v>
      </c>
      <c r="C26" s="31">
        <v>-424750</v>
      </c>
    </row>
    <row r="27" ht="19.5" customHeight="1">
      <c r="C27" s="23"/>
    </row>
    <row r="28" spans="1:3" ht="19.5" customHeight="1">
      <c r="A28" t="s">
        <v>0</v>
      </c>
      <c r="B28" s="4"/>
      <c r="C28" s="32">
        <v>16390000</v>
      </c>
    </row>
    <row r="29" spans="1:4" ht="19.5" customHeight="1" thickBot="1">
      <c r="A29" s="3"/>
      <c r="B29" s="3"/>
      <c r="C29" s="33"/>
      <c r="D29" s="3"/>
    </row>
    <row r="30" spans="1:3" ht="19.5" customHeight="1" thickTop="1">
      <c r="A30" s="38" t="s">
        <v>29</v>
      </c>
      <c r="C30" s="31">
        <f>SUM(C20:C28)</f>
        <v>325283127.62</v>
      </c>
    </row>
    <row r="32" ht="19.5" customHeight="1">
      <c r="A32" s="29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&amp;LKreditinstitute 2015 - 2017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14" sqref="C14"/>
    </sheetView>
  </sheetViews>
  <sheetFormatPr defaultColWidth="11.421875" defaultRowHeight="19.5" customHeight="1"/>
  <cols>
    <col min="1" max="1" width="43.28125" style="0" customWidth="1"/>
    <col min="2" max="2" width="8.7109375" style="0" customWidth="1"/>
    <col min="3" max="3" width="21.7109375" style="5" customWidth="1"/>
  </cols>
  <sheetData>
    <row r="2" spans="1:3" ht="19.5" customHeight="1">
      <c r="A2" s="1" t="s">
        <v>30</v>
      </c>
      <c r="C2" s="5">
        <v>146047568</v>
      </c>
    </row>
    <row r="3" spans="1:4" ht="19.5" customHeight="1" thickBot="1">
      <c r="A3" s="3"/>
      <c r="B3" s="3"/>
      <c r="C3" s="6"/>
      <c r="D3" s="3"/>
    </row>
    <row r="4" ht="19.5" customHeight="1" thickTop="1"/>
    <row r="5" spans="1:3" ht="19.5" customHeight="1">
      <c r="A5" s="38" t="s">
        <v>18</v>
      </c>
      <c r="C5" s="5">
        <f>SUM(C2:C3)</f>
        <v>146047568</v>
      </c>
    </row>
    <row r="7" spans="1:3" ht="19.5" customHeight="1">
      <c r="A7" s="38" t="s">
        <v>31</v>
      </c>
      <c r="C7" s="5">
        <v>31657297.14</v>
      </c>
    </row>
    <row r="8" ht="19.5" customHeight="1">
      <c r="A8" s="29"/>
    </row>
    <row r="9" spans="1:3" ht="19.5" customHeight="1">
      <c r="A9" s="38" t="s">
        <v>32</v>
      </c>
      <c r="C9" s="5">
        <v>12991400</v>
      </c>
    </row>
    <row r="10" spans="1:4" ht="19.5" customHeight="1" thickBot="1">
      <c r="A10" s="3"/>
      <c r="B10" s="3"/>
      <c r="C10" s="6"/>
      <c r="D10" s="3"/>
    </row>
    <row r="11" ht="19.5" customHeight="1" thickTop="1"/>
    <row r="12" spans="1:3" ht="19.5" customHeight="1">
      <c r="A12" s="38" t="s">
        <v>26</v>
      </c>
      <c r="C12" s="5">
        <f>SUM(C5:C10)</f>
        <v>190696265.14</v>
      </c>
    </row>
    <row r="14" spans="1:3" ht="19.5" customHeight="1">
      <c r="A14" s="38" t="s">
        <v>32</v>
      </c>
      <c r="C14" s="5">
        <v>13912300</v>
      </c>
    </row>
    <row r="15" spans="1:4" ht="19.5" customHeight="1" thickBot="1">
      <c r="A15" s="3"/>
      <c r="B15" s="3"/>
      <c r="C15" s="6"/>
      <c r="D15" s="3"/>
    </row>
    <row r="16" spans="1:3" ht="19.5" customHeight="1" thickTop="1">
      <c r="A16" s="38" t="s">
        <v>29</v>
      </c>
      <c r="C16" s="5">
        <f>C12+C14</f>
        <v>204608565.14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&amp;LKreditinstitute 2015 - 2017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u66a059</dc:creator>
  <cp:keywords/>
  <dc:description/>
  <cp:lastModifiedBy>u660k04</cp:lastModifiedBy>
  <cp:lastPrinted>2015-09-15T12:15:17Z</cp:lastPrinted>
  <dcterms:created xsi:type="dcterms:W3CDTF">2009-09-29T10:47:28Z</dcterms:created>
  <dcterms:modified xsi:type="dcterms:W3CDTF">2015-09-29T14:25:19Z</dcterms:modified>
  <cp:category/>
  <cp:version/>
  <cp:contentType/>
  <cp:contentStatus/>
</cp:coreProperties>
</file>