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6.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2615" windowHeight="10890" tabRatio="734"/>
  </bookViews>
  <sheets>
    <sheet name="Deckblatt" sheetId="5" r:id="rId1"/>
    <sheet name="Liste 1.1" sheetId="2" r:id="rId2"/>
    <sheet name="Liste 1.2" sheetId="7" r:id="rId3"/>
    <sheet name="Liste 1.3" sheetId="21" r:id="rId4"/>
    <sheet name="Liste 2" sheetId="13" r:id="rId5"/>
    <sheet name="Liste_3" sheetId="12" r:id="rId6"/>
    <sheet name="Liste_4" sheetId="8" r:id="rId7"/>
    <sheet name="Liste 5" sheetId="14" r:id="rId8"/>
    <sheet name="Liste 6_nicht_befürwortet" sheetId="20" r:id="rId9"/>
  </sheets>
  <definedNames>
    <definedName name="_xlnm._FilterDatabase" localSheetId="1" hidden="1">'Liste 1.1'!$A$8:$AE$81</definedName>
    <definedName name="_xlnm._FilterDatabase" localSheetId="2" hidden="1">'Liste 1.2'!$A$8:$AF$96</definedName>
    <definedName name="_xlnm._FilterDatabase" localSheetId="3" hidden="1">'Liste 1.3'!$A$8:$H$11</definedName>
    <definedName name="_xlnm._FilterDatabase" localSheetId="4" hidden="1">'Liste 2'!$A$8:$AF$57</definedName>
    <definedName name="_xlnm._FilterDatabase" localSheetId="7" hidden="1">'Liste 5'!$A$8:$AE$21</definedName>
    <definedName name="_xlnm._FilterDatabase" localSheetId="5" hidden="1">Liste_3!$A$8:$AF$52</definedName>
    <definedName name="_xlnm._FilterDatabase" localSheetId="6" hidden="1">Liste_4!$A$8:$AF$74</definedName>
    <definedName name="_xlnm.Print_Area" localSheetId="2">'Liste 1.2'!$C$1:$AA$56</definedName>
    <definedName name="_xlnm.Print_Area" localSheetId="3">'Liste 1.3'!$A$1:$J$11</definedName>
    <definedName name="_xlnm.Print_Area" localSheetId="4">'Liste 2'!$C$1:$AA$18</definedName>
    <definedName name="_xlnm.Print_Area" localSheetId="7">'Liste 5'!$C$1:$AF$20</definedName>
    <definedName name="_xlnm.Print_Area" localSheetId="8">'Liste 6_nicht_befürwortet'!$C$1:$AH$48</definedName>
    <definedName name="_xlnm.Print_Area" localSheetId="6">Liste_4!$C$1:$AH$22</definedName>
    <definedName name="_xlnm.Print_Titles" localSheetId="1">'Liste 1.1'!$5:$8</definedName>
    <definedName name="_xlnm.Print_Titles" localSheetId="2">'Liste 1.2'!$5:$8</definedName>
    <definedName name="_xlnm.Print_Titles" localSheetId="3">'Liste 1.3'!$5:$8</definedName>
    <definedName name="_xlnm.Print_Titles" localSheetId="7">'Liste 5'!$5:$8</definedName>
    <definedName name="_xlnm.Print_Titles" localSheetId="8">'Liste 6_nicht_befürwortet'!$5:$8</definedName>
    <definedName name="_xlnm.Print_Titles" localSheetId="5">Liste_3!$5:$8</definedName>
  </definedNames>
  <calcPr calcId="125725"/>
</workbook>
</file>

<file path=xl/calcChain.xml><?xml version="1.0" encoding="utf-8"?>
<calcChain xmlns="http://schemas.openxmlformats.org/spreadsheetml/2006/main">
  <c r="I11" i="21"/>
  <c r="H11"/>
  <c r="R27" i="2"/>
  <c r="H27"/>
  <c r="I27"/>
  <c r="J27"/>
  <c r="H29" s="1"/>
  <c r="K27"/>
  <c r="L27"/>
  <c r="M27"/>
  <c r="N27"/>
  <c r="L29" s="1"/>
  <c r="O27"/>
  <c r="O29" s="1"/>
  <c r="P27"/>
  <c r="G27"/>
  <c r="T27"/>
  <c r="U27"/>
  <c r="S27"/>
  <c r="Y27"/>
  <c r="Z27"/>
  <c r="X27"/>
  <c r="R20" i="14"/>
  <c r="Y34" i="20"/>
  <c r="R31"/>
  <c r="Y30"/>
  <c r="U92" i="7"/>
  <c r="U81"/>
  <c r="U71"/>
  <c r="U63"/>
  <c r="U54"/>
  <c r="Z27" i="20"/>
  <c r="Z46" s="1"/>
  <c r="Y27"/>
  <c r="R27"/>
  <c r="Y26"/>
  <c r="R26"/>
  <c r="Y25"/>
  <c r="R25"/>
  <c r="Y24"/>
  <c r="Y23"/>
  <c r="Y18"/>
  <c r="H54" i="7"/>
  <c r="I54"/>
  <c r="J54"/>
  <c r="K54"/>
  <c r="L54"/>
  <c r="M54"/>
  <c r="N54"/>
  <c r="O54"/>
  <c r="P54"/>
  <c r="S54"/>
  <c r="T54"/>
  <c r="V54"/>
  <c r="W54"/>
  <c r="X54"/>
  <c r="Y54"/>
  <c r="AA54"/>
  <c r="G54"/>
  <c r="Z39"/>
  <c r="Z37"/>
  <c r="Z34"/>
  <c r="Z19"/>
  <c r="Z29"/>
  <c r="Z25"/>
  <c r="Z23"/>
  <c r="Z10"/>
  <c r="Y14" i="20"/>
  <c r="Y11"/>
  <c r="X11" s="1"/>
  <c r="X46" s="1"/>
  <c r="W46"/>
  <c r="V46"/>
  <c r="U46"/>
  <c r="T46"/>
  <c r="S46"/>
  <c r="P46"/>
  <c r="O46"/>
  <c r="N46"/>
  <c r="M46"/>
  <c r="L46"/>
  <c r="K46"/>
  <c r="J46"/>
  <c r="I46"/>
  <c r="H46"/>
  <c r="G46"/>
  <c r="X24" i="2"/>
  <c r="Z24"/>
  <c r="Y24"/>
  <c r="H71" i="7"/>
  <c r="I71"/>
  <c r="J71"/>
  <c r="K71"/>
  <c r="L71"/>
  <c r="M71"/>
  <c r="N71"/>
  <c r="O71"/>
  <c r="P71"/>
  <c r="T71"/>
  <c r="V71"/>
  <c r="W71"/>
  <c r="X71"/>
  <c r="Y71"/>
  <c r="G71"/>
  <c r="Y15" i="2"/>
  <c r="R15"/>
  <c r="Z20" i="14"/>
  <c r="Y20"/>
  <c r="X20"/>
  <c r="W20"/>
  <c r="V20"/>
  <c r="U20"/>
  <c r="T20"/>
  <c r="S20"/>
  <c r="P20"/>
  <c r="O20"/>
  <c r="N20"/>
  <c r="M20"/>
  <c r="L20"/>
  <c r="K20"/>
  <c r="J20"/>
  <c r="I20"/>
  <c r="H20"/>
  <c r="G20"/>
  <c r="AA71" i="7"/>
  <c r="S71"/>
  <c r="Z15" i="12"/>
  <c r="Y18" i="2"/>
  <c r="Z71" i="7"/>
  <c r="AA53" i="13"/>
  <c r="Z53"/>
  <c r="Y53"/>
  <c r="X53"/>
  <c r="W53"/>
  <c r="V53"/>
  <c r="U53"/>
  <c r="T53"/>
  <c r="S53"/>
  <c r="P53"/>
  <c r="O53"/>
  <c r="N53"/>
  <c r="L55" s="1"/>
  <c r="M53"/>
  <c r="L53"/>
  <c r="K53"/>
  <c r="K55" s="1"/>
  <c r="J53"/>
  <c r="H55" s="1"/>
  <c r="I53"/>
  <c r="H53"/>
  <c r="G53"/>
  <c r="G55" s="1"/>
  <c r="AA41"/>
  <c r="Z41"/>
  <c r="Y41"/>
  <c r="X41"/>
  <c r="W41"/>
  <c r="V41"/>
  <c r="U41"/>
  <c r="T41"/>
  <c r="S41"/>
  <c r="P41"/>
  <c r="O43" s="1"/>
  <c r="O41"/>
  <c r="N41"/>
  <c r="M41"/>
  <c r="L41"/>
  <c r="K41"/>
  <c r="J41"/>
  <c r="I41"/>
  <c r="G43" s="1"/>
  <c r="H41"/>
  <c r="G41"/>
  <c r="AA26"/>
  <c r="Z26"/>
  <c r="Y26"/>
  <c r="X26"/>
  <c r="W26"/>
  <c r="V26"/>
  <c r="U26"/>
  <c r="T26"/>
  <c r="S26"/>
  <c r="P26"/>
  <c r="O26"/>
  <c r="N26"/>
  <c r="M26"/>
  <c r="L26"/>
  <c r="L28" s="1"/>
  <c r="K26"/>
  <c r="K28" s="1"/>
  <c r="J26"/>
  <c r="I26"/>
  <c r="H26"/>
  <c r="H28" s="1"/>
  <c r="G26"/>
  <c r="AA14"/>
  <c r="Z14"/>
  <c r="Y14"/>
  <c r="X14"/>
  <c r="W14"/>
  <c r="V14"/>
  <c r="U14"/>
  <c r="T14"/>
  <c r="S14"/>
  <c r="P14"/>
  <c r="O14"/>
  <c r="O16" s="1"/>
  <c r="N14"/>
  <c r="M14"/>
  <c r="L14"/>
  <c r="L16" s="1"/>
  <c r="K14"/>
  <c r="J14"/>
  <c r="I14"/>
  <c r="H14"/>
  <c r="G14"/>
  <c r="AA48" i="12"/>
  <c r="Z48"/>
  <c r="Y48"/>
  <c r="X48"/>
  <c r="W48"/>
  <c r="V48"/>
  <c r="U48"/>
  <c r="T48"/>
  <c r="S48"/>
  <c r="P48"/>
  <c r="O48"/>
  <c r="N48"/>
  <c r="M48"/>
  <c r="L48"/>
  <c r="K48"/>
  <c r="J48"/>
  <c r="I48"/>
  <c r="H48"/>
  <c r="G48"/>
  <c r="AA36"/>
  <c r="Z36"/>
  <c r="Y36"/>
  <c r="X36"/>
  <c r="W36"/>
  <c r="V36"/>
  <c r="U36"/>
  <c r="T36"/>
  <c r="S36"/>
  <c r="P36"/>
  <c r="O36"/>
  <c r="N36"/>
  <c r="M36"/>
  <c r="L36"/>
  <c r="K36"/>
  <c r="J36"/>
  <c r="I36"/>
  <c r="H36"/>
  <c r="G36"/>
  <c r="AA27"/>
  <c r="Z27"/>
  <c r="Y27"/>
  <c r="X27"/>
  <c r="W27"/>
  <c r="V27"/>
  <c r="U27"/>
  <c r="T27"/>
  <c r="S27"/>
  <c r="P27"/>
  <c r="O27"/>
  <c r="N27"/>
  <c r="M27"/>
  <c r="L27"/>
  <c r="K27"/>
  <c r="J27"/>
  <c r="I27"/>
  <c r="H27"/>
  <c r="G27"/>
  <c r="AA16"/>
  <c r="Z16"/>
  <c r="Y16"/>
  <c r="X16"/>
  <c r="W16"/>
  <c r="V16"/>
  <c r="U16"/>
  <c r="T16"/>
  <c r="S16"/>
  <c r="P16"/>
  <c r="O16"/>
  <c r="N16"/>
  <c r="M16"/>
  <c r="L16"/>
  <c r="K16"/>
  <c r="J16"/>
  <c r="I16"/>
  <c r="H16"/>
  <c r="G16"/>
  <c r="AA70" i="8"/>
  <c r="Z70"/>
  <c r="Y70"/>
  <c r="X70"/>
  <c r="W70"/>
  <c r="V70"/>
  <c r="U70"/>
  <c r="T70"/>
  <c r="S70"/>
  <c r="P70"/>
  <c r="O70"/>
  <c r="N70"/>
  <c r="M70"/>
  <c r="L70"/>
  <c r="L72" s="1"/>
  <c r="K70"/>
  <c r="J70"/>
  <c r="I70"/>
  <c r="H70"/>
  <c r="H72" s="1"/>
  <c r="G70"/>
  <c r="G72" s="1"/>
  <c r="AA59"/>
  <c r="Z59"/>
  <c r="Y59"/>
  <c r="X59"/>
  <c r="W59"/>
  <c r="V59"/>
  <c r="U59"/>
  <c r="T59"/>
  <c r="S59"/>
  <c r="P59"/>
  <c r="O59"/>
  <c r="O61" s="1"/>
  <c r="N59"/>
  <c r="M59"/>
  <c r="L59"/>
  <c r="L61" s="1"/>
  <c r="K59"/>
  <c r="K61" s="1"/>
  <c r="J59"/>
  <c r="I59"/>
  <c r="H59"/>
  <c r="G59"/>
  <c r="AA44"/>
  <c r="Z44"/>
  <c r="Y44"/>
  <c r="X44"/>
  <c r="W44"/>
  <c r="V44"/>
  <c r="U44"/>
  <c r="T44"/>
  <c r="S44"/>
  <c r="P44"/>
  <c r="O44"/>
  <c r="N44"/>
  <c r="M44"/>
  <c r="L44"/>
  <c r="L46" s="1"/>
  <c r="K44"/>
  <c r="J44"/>
  <c r="I44"/>
  <c r="H44"/>
  <c r="H46" s="1"/>
  <c r="G44"/>
  <c r="G46" s="1"/>
  <c r="AA29"/>
  <c r="Z29"/>
  <c r="Y29"/>
  <c r="X29"/>
  <c r="W29"/>
  <c r="V29"/>
  <c r="U29"/>
  <c r="T29"/>
  <c r="S29"/>
  <c r="P29"/>
  <c r="O29"/>
  <c r="O31" s="1"/>
  <c r="N29"/>
  <c r="M29"/>
  <c r="L29"/>
  <c r="L31" s="1"/>
  <c r="K29"/>
  <c r="K31" s="1"/>
  <c r="J29"/>
  <c r="I29"/>
  <c r="H29"/>
  <c r="G29"/>
  <c r="AA20"/>
  <c r="Z20"/>
  <c r="Y20"/>
  <c r="X20"/>
  <c r="W20"/>
  <c r="V20"/>
  <c r="U20"/>
  <c r="T20"/>
  <c r="S20"/>
  <c r="P20"/>
  <c r="O20"/>
  <c r="N20"/>
  <c r="L22" s="1"/>
  <c r="M20"/>
  <c r="L20"/>
  <c r="K20"/>
  <c r="K22" s="1"/>
  <c r="J20"/>
  <c r="I20"/>
  <c r="H20"/>
  <c r="G20"/>
  <c r="AA92" i="7"/>
  <c r="Z92"/>
  <c r="Y92"/>
  <c r="X92"/>
  <c r="W92"/>
  <c r="V92"/>
  <c r="T92"/>
  <c r="S92"/>
  <c r="P92"/>
  <c r="O92"/>
  <c r="N92"/>
  <c r="M92"/>
  <c r="L92"/>
  <c r="K92"/>
  <c r="J92"/>
  <c r="I92"/>
  <c r="H92"/>
  <c r="G92"/>
  <c r="AA81"/>
  <c r="Z81"/>
  <c r="Y81"/>
  <c r="X81"/>
  <c r="W81"/>
  <c r="V81"/>
  <c r="T81"/>
  <c r="S81"/>
  <c r="P81"/>
  <c r="O81"/>
  <c r="N81"/>
  <c r="M81"/>
  <c r="L81"/>
  <c r="K81"/>
  <c r="J81"/>
  <c r="I81"/>
  <c r="H81"/>
  <c r="G81"/>
  <c r="AA63"/>
  <c r="Z63"/>
  <c r="Y63"/>
  <c r="X63"/>
  <c r="W63"/>
  <c r="V63"/>
  <c r="T63"/>
  <c r="S63"/>
  <c r="P63"/>
  <c r="O63"/>
  <c r="N63"/>
  <c r="M63"/>
  <c r="L63"/>
  <c r="K63"/>
  <c r="J63"/>
  <c r="I63"/>
  <c r="H63"/>
  <c r="G63"/>
  <c r="Z77" i="2"/>
  <c r="Y77"/>
  <c r="X77"/>
  <c r="W77"/>
  <c r="V77"/>
  <c r="U77"/>
  <c r="T77"/>
  <c r="S77"/>
  <c r="R77"/>
  <c r="P77"/>
  <c r="O77"/>
  <c r="N77"/>
  <c r="M77"/>
  <c r="L77"/>
  <c r="K77"/>
  <c r="J77"/>
  <c r="I77"/>
  <c r="H77"/>
  <c r="H79"/>
  <c r="G77"/>
  <c r="Z66"/>
  <c r="Y66"/>
  <c r="X66"/>
  <c r="W66"/>
  <c r="V66"/>
  <c r="U66"/>
  <c r="T66"/>
  <c r="S66"/>
  <c r="R66"/>
  <c r="P66"/>
  <c r="O66"/>
  <c r="N66"/>
  <c r="M66"/>
  <c r="L66"/>
  <c r="K66"/>
  <c r="J66"/>
  <c r="I66"/>
  <c r="H66"/>
  <c r="G66"/>
  <c r="Z51"/>
  <c r="Y51"/>
  <c r="X51"/>
  <c r="W51"/>
  <c r="V51"/>
  <c r="U51"/>
  <c r="T51"/>
  <c r="S51"/>
  <c r="R51"/>
  <c r="P51"/>
  <c r="O51"/>
  <c r="N51"/>
  <c r="M51"/>
  <c r="L51"/>
  <c r="K51"/>
  <c r="J51"/>
  <c r="I51"/>
  <c r="H51"/>
  <c r="G51"/>
  <c r="Z36"/>
  <c r="Y36"/>
  <c r="X36"/>
  <c r="W36"/>
  <c r="V36"/>
  <c r="U36"/>
  <c r="T36"/>
  <c r="S36"/>
  <c r="R36"/>
  <c r="P36"/>
  <c r="O36"/>
  <c r="N36"/>
  <c r="M36"/>
  <c r="L36"/>
  <c r="K36"/>
  <c r="J36"/>
  <c r="I36"/>
  <c r="H36"/>
  <c r="G36"/>
  <c r="W27"/>
  <c r="V27"/>
  <c r="H38"/>
  <c r="H50" i="12"/>
  <c r="O28" i="13"/>
  <c r="L43"/>
  <c r="O55"/>
  <c r="H16"/>
  <c r="K16"/>
  <c r="H43"/>
  <c r="K43"/>
  <c r="G16"/>
  <c r="G28"/>
  <c r="H31" i="8"/>
  <c r="K46"/>
  <c r="H61"/>
  <c r="K72"/>
  <c r="G31"/>
  <c r="O46"/>
  <c r="G61"/>
  <c r="O72"/>
  <c r="H22"/>
  <c r="H29" i="12"/>
  <c r="H38"/>
  <c r="L38"/>
  <c r="H18"/>
  <c r="H19" s="1"/>
  <c r="K18"/>
  <c r="K19" s="1"/>
  <c r="K29"/>
  <c r="K50"/>
  <c r="L18"/>
  <c r="L19" s="1"/>
  <c r="L29"/>
  <c r="L50"/>
  <c r="K38"/>
  <c r="G18"/>
  <c r="G19"/>
  <c r="O18"/>
  <c r="O19" s="1"/>
  <c r="G29"/>
  <c r="O29"/>
  <c r="G38"/>
  <c r="O38"/>
  <c r="G50"/>
  <c r="O50"/>
  <c r="G22" i="8"/>
  <c r="O22"/>
  <c r="K79" i="2"/>
  <c r="O79"/>
  <c r="O68"/>
  <c r="H68"/>
  <c r="K68"/>
  <c r="K38"/>
  <c r="O53"/>
  <c r="O38"/>
  <c r="H53"/>
  <c r="K53"/>
  <c r="G38"/>
  <c r="G53"/>
  <c r="G68"/>
  <c r="G79"/>
  <c r="K29"/>
  <c r="L38"/>
  <c r="L53"/>
  <c r="L68"/>
  <c r="L79"/>
  <c r="Z54" i="7" l="1"/>
  <c r="K65"/>
  <c r="G83"/>
  <c r="K83"/>
  <c r="O83"/>
  <c r="L94"/>
  <c r="G29" i="2"/>
  <c r="H65" i="7"/>
  <c r="L65"/>
  <c r="H83"/>
  <c r="L83"/>
  <c r="G65"/>
  <c r="O65"/>
  <c r="K94"/>
  <c r="O94"/>
  <c r="O73"/>
  <c r="K73"/>
  <c r="H94"/>
  <c r="G73"/>
  <c r="L73"/>
  <c r="H73"/>
  <c r="G94"/>
  <c r="K56"/>
  <c r="O56"/>
  <c r="Y46" i="20"/>
  <c r="R46"/>
  <c r="G56" i="7"/>
  <c r="L56"/>
  <c r="H56"/>
  <c r="K48" i="20"/>
  <c r="G48"/>
  <c r="O48"/>
  <c r="L48"/>
  <c r="H48"/>
</calcChain>
</file>

<file path=xl/comments1.xml><?xml version="1.0" encoding="utf-8"?>
<comments xmlns="http://schemas.openxmlformats.org/spreadsheetml/2006/main">
  <authors>
    <author>u510094</author>
  </authors>
  <commentList>
    <comment ref="Q13" authorId="0">
      <text>
        <r>
          <rPr>
            <b/>
            <sz val="9"/>
            <color indexed="81"/>
            <rFont val="Tahoma"/>
            <family val="2"/>
          </rPr>
          <t>u510094:</t>
        </r>
        <r>
          <rPr>
            <sz val="9"/>
            <color indexed="81"/>
            <rFont val="Tahoma"/>
            <family val="2"/>
          </rPr>
          <t xml:space="preserve">
schon zugesagt, hier nachrichtlich aufgeführt
</t>
        </r>
      </text>
    </comment>
    <comment ref="Q15" authorId="0">
      <text>
        <r>
          <rPr>
            <b/>
            <sz val="9"/>
            <color indexed="81"/>
            <rFont val="Tahoma"/>
            <family val="2"/>
          </rPr>
          <t>u510094:</t>
        </r>
        <r>
          <rPr>
            <sz val="9"/>
            <color indexed="81"/>
            <rFont val="Tahoma"/>
            <family val="2"/>
          </rPr>
          <t xml:space="preserve">
wird vorab zugesagt, daher nur nachrichtlich</t>
        </r>
      </text>
    </comment>
    <comment ref="Q18" authorId="0">
      <text>
        <r>
          <rPr>
            <b/>
            <sz val="9"/>
            <color indexed="81"/>
            <rFont val="Tahoma"/>
            <family val="2"/>
          </rPr>
          <t>u510094:</t>
        </r>
        <r>
          <rPr>
            <sz val="9"/>
            <color indexed="81"/>
            <rFont val="Tahoma"/>
            <family val="2"/>
          </rPr>
          <t xml:space="preserve">
schon zugesagt, hier nachrichtlich aufgeführt
</t>
        </r>
        <r>
          <rPr>
            <b/>
            <sz val="9"/>
            <color indexed="81"/>
            <rFont val="Tahoma"/>
            <family val="2"/>
          </rPr>
          <t>Invest. Noch nicht zugesagt, muss noch beantragt werden</t>
        </r>
      </text>
    </comment>
  </commentList>
</comments>
</file>

<file path=xl/comments2.xml><?xml version="1.0" encoding="utf-8"?>
<comments xmlns="http://schemas.openxmlformats.org/spreadsheetml/2006/main">
  <authors>
    <author>u510094</author>
    <author>u510071</author>
  </authors>
  <commentList>
    <comment ref="S39" authorId="0">
      <text>
        <r>
          <rPr>
            <b/>
            <sz val="9"/>
            <color indexed="81"/>
            <rFont val="Tahoma"/>
            <family val="2"/>
          </rPr>
          <t>u510094:</t>
        </r>
        <r>
          <rPr>
            <sz val="9"/>
            <color indexed="81"/>
            <rFont val="Tahoma"/>
            <family val="2"/>
          </rPr>
          <t xml:space="preserve">
mind. 1.500 €, daher nicht föfä</t>
        </r>
      </text>
    </comment>
    <comment ref="A40" authorId="0">
      <text>
        <r>
          <rPr>
            <b/>
            <sz val="9"/>
            <color indexed="81"/>
            <rFont val="Tahoma"/>
            <family val="2"/>
          </rPr>
          <t>u510094:</t>
        </r>
        <r>
          <rPr>
            <sz val="9"/>
            <color indexed="81"/>
            <rFont val="Tahoma"/>
            <family val="2"/>
          </rPr>
          <t xml:space="preserve">
Nr. 17 Liste Fichtner</t>
        </r>
      </text>
    </comment>
    <comment ref="A42" authorId="0">
      <text>
        <r>
          <rPr>
            <b/>
            <sz val="9"/>
            <color indexed="81"/>
            <rFont val="Tahoma"/>
            <family val="2"/>
          </rPr>
          <t>u510094:</t>
        </r>
        <r>
          <rPr>
            <sz val="9"/>
            <color indexed="81"/>
            <rFont val="Tahoma"/>
            <family val="2"/>
          </rPr>
          <t xml:space="preserve">
Nr. 18 Liste Fichtner</t>
        </r>
      </text>
    </comment>
    <comment ref="F46" authorId="1">
      <text>
        <r>
          <rPr>
            <b/>
            <sz val="9"/>
            <color indexed="81"/>
            <rFont val="Tahoma"/>
            <family val="2"/>
          </rPr>
          <t>u510071:</t>
        </r>
        <r>
          <rPr>
            <sz val="9"/>
            <color indexed="81"/>
            <rFont val="Tahoma"/>
            <family val="2"/>
          </rPr>
          <t xml:space="preserve">
wurde im Trägerauswahlverfahren anders angegeben, daher Korrektur</t>
        </r>
      </text>
    </comment>
    <comment ref="Q46" authorId="0">
      <text>
        <r>
          <rPr>
            <b/>
            <sz val="9"/>
            <color indexed="81"/>
            <rFont val="Tahoma"/>
            <family val="2"/>
          </rPr>
          <t>u510094:</t>
        </r>
        <r>
          <rPr>
            <sz val="9"/>
            <color indexed="81"/>
            <rFont val="Tahoma"/>
            <family val="2"/>
          </rPr>
          <t xml:space="preserve">
Korrektur, daher rückwirkend zum Januar
</t>
        </r>
      </text>
    </comment>
    <comment ref="R46" authorId="1">
      <text>
        <r>
          <rPr>
            <b/>
            <sz val="9"/>
            <color indexed="81"/>
            <rFont val="Tahoma"/>
            <family val="2"/>
          </rPr>
          <t>u510071:</t>
        </r>
        <r>
          <rPr>
            <sz val="9"/>
            <color indexed="81"/>
            <rFont val="Tahoma"/>
            <family val="2"/>
          </rPr>
          <t xml:space="preserve">
wurde im Trägerauswahlverfahren anders angegeben, daher Korrektur</t>
        </r>
      </text>
    </comment>
    <comment ref="F47" authorId="1">
      <text>
        <r>
          <rPr>
            <b/>
            <sz val="9"/>
            <color indexed="81"/>
            <rFont val="Tahoma"/>
            <family val="2"/>
          </rPr>
          <t>u510071:</t>
        </r>
        <r>
          <rPr>
            <sz val="9"/>
            <color indexed="81"/>
            <rFont val="Tahoma"/>
            <family val="2"/>
          </rPr>
          <t xml:space="preserve">
wurde im Trägerauswahlverfahren anders angegeben, daher Korrektur
</t>
        </r>
      </text>
    </comment>
    <comment ref="Q47" authorId="0">
      <text>
        <r>
          <rPr>
            <b/>
            <sz val="9"/>
            <color indexed="81"/>
            <rFont val="Tahoma"/>
            <family val="2"/>
          </rPr>
          <t>u510094:</t>
        </r>
        <r>
          <rPr>
            <sz val="9"/>
            <color indexed="81"/>
            <rFont val="Tahoma"/>
            <family val="2"/>
          </rPr>
          <t xml:space="preserve">
Korrektur, daher rückwirkend zum Januar
</t>
        </r>
      </text>
    </comment>
    <comment ref="R47" authorId="1">
      <text>
        <r>
          <rPr>
            <b/>
            <sz val="9"/>
            <color indexed="81"/>
            <rFont val="Tahoma"/>
            <family val="2"/>
          </rPr>
          <t>u510071:</t>
        </r>
        <r>
          <rPr>
            <sz val="9"/>
            <color indexed="81"/>
            <rFont val="Tahoma"/>
            <family val="2"/>
          </rPr>
          <t xml:space="preserve">
wurde im Trägerauswahlverfahren anders angegeben, daher Korrektur</t>
        </r>
      </text>
    </comment>
    <comment ref="J53" authorId="1">
      <text>
        <r>
          <rPr>
            <b/>
            <sz val="9"/>
            <color indexed="81"/>
            <rFont val="Tahoma"/>
            <family val="2"/>
          </rPr>
          <t>u510071:</t>
        </r>
        <r>
          <rPr>
            <sz val="9"/>
            <color indexed="81"/>
            <rFont val="Tahoma"/>
            <family val="2"/>
          </rPr>
          <t xml:space="preserve">
Von der betrieblichen Gr. mit 10 Plätzen waren 8 Plätze in der Statistik, da Annahme 80% der betrieblichen Plätze werden von Stuttgarter Kindern belegt.</t>
        </r>
      </text>
    </comment>
    <comment ref="Q53" authorId="0">
      <text>
        <r>
          <rPr>
            <b/>
            <sz val="9"/>
            <color indexed="81"/>
            <rFont val="Tahoma"/>
            <family val="2"/>
          </rPr>
          <t>u510094:</t>
        </r>
        <r>
          <rPr>
            <sz val="9"/>
            <color indexed="81"/>
            <rFont val="Tahoma"/>
            <family val="2"/>
          </rPr>
          <t xml:space="preserve">
eigentlich Januar beantragt</t>
        </r>
      </text>
    </comment>
  </commentList>
</comments>
</file>

<file path=xl/comments3.xml><?xml version="1.0" encoding="utf-8"?>
<comments xmlns="http://schemas.openxmlformats.org/spreadsheetml/2006/main">
  <authors>
    <author>u510094</author>
  </authors>
  <commentList>
    <comment ref="Q12" authorId="0">
      <text>
        <r>
          <rPr>
            <b/>
            <sz val="9"/>
            <color indexed="81"/>
            <rFont val="Tahoma"/>
            <family val="2"/>
          </rPr>
          <t>u510094:</t>
        </r>
        <r>
          <rPr>
            <sz val="9"/>
            <color indexed="81"/>
            <rFont val="Tahoma"/>
            <family val="2"/>
          </rPr>
          <t xml:space="preserve">
eigentlich Januar 2016 
beantragt</t>
        </r>
      </text>
    </comment>
    <comment ref="Q13" authorId="0">
      <text>
        <r>
          <rPr>
            <b/>
            <sz val="9"/>
            <color indexed="81"/>
            <rFont val="Tahoma"/>
            <family val="2"/>
          </rPr>
          <t>u510094:</t>
        </r>
        <r>
          <rPr>
            <sz val="9"/>
            <color indexed="81"/>
            <rFont val="Tahoma"/>
            <family val="2"/>
          </rPr>
          <t xml:space="preserve">
eigentlich Januar 2016 
beantragt</t>
        </r>
      </text>
    </comment>
  </commentList>
</comments>
</file>

<file path=xl/comments4.xml><?xml version="1.0" encoding="utf-8"?>
<comments xmlns="http://schemas.openxmlformats.org/spreadsheetml/2006/main">
  <authors>
    <author>u510094</author>
  </authors>
  <commentList>
    <comment ref="Q13" authorId="0">
      <text>
        <r>
          <rPr>
            <b/>
            <sz val="9"/>
            <color indexed="81"/>
            <rFont val="Tahoma"/>
            <family val="2"/>
          </rPr>
          <t>u510094:</t>
        </r>
        <r>
          <rPr>
            <sz val="9"/>
            <color indexed="81"/>
            <rFont val="Tahoma"/>
            <family val="2"/>
          </rPr>
          <t xml:space="preserve">
eigentlich Juni beantragt</t>
        </r>
      </text>
    </comment>
  </commentList>
</comments>
</file>

<file path=xl/comments5.xml><?xml version="1.0" encoding="utf-8"?>
<comments xmlns="http://schemas.openxmlformats.org/spreadsheetml/2006/main">
  <authors>
    <author>u510094</author>
  </authors>
  <commentList>
    <comment ref="F11" authorId="0">
      <text>
        <r>
          <rPr>
            <sz val="9"/>
            <color indexed="81"/>
            <rFont val="Tahoma"/>
            <family val="2"/>
          </rPr>
          <t>keine Platzveränderung, aber da ohne Mittagessen weniger BZ</t>
        </r>
      </text>
    </comment>
    <comment ref="Q11" authorId="0">
      <text>
        <r>
          <rPr>
            <b/>
            <sz val="9"/>
            <color indexed="81"/>
            <rFont val="Tahoma"/>
            <family val="2"/>
          </rPr>
          <t>u510094:</t>
        </r>
        <r>
          <rPr>
            <sz val="9"/>
            <color indexed="81"/>
            <rFont val="Tahoma"/>
            <family val="2"/>
          </rPr>
          <t xml:space="preserve">
eigentlich Jan 16 beantragt
</t>
        </r>
      </text>
    </comment>
    <comment ref="F12" authorId="0">
      <text>
        <r>
          <rPr>
            <sz val="9"/>
            <color indexed="81"/>
            <rFont val="Tahoma"/>
            <family val="2"/>
          </rPr>
          <t>keine Platzveränderung, aber da ohne Mittagessen weniger BZ</t>
        </r>
      </text>
    </comment>
    <comment ref="F13" authorId="0">
      <text>
        <r>
          <rPr>
            <sz val="9"/>
            <color indexed="81"/>
            <rFont val="Tahoma"/>
            <family val="2"/>
          </rPr>
          <t>keine Platzveränderung, aber da ohne Mittagessen weniger BZ</t>
        </r>
      </text>
    </comment>
    <comment ref="Q16" authorId="0">
      <text>
        <r>
          <rPr>
            <b/>
            <sz val="9"/>
            <color indexed="81"/>
            <rFont val="Tahoma"/>
            <family val="2"/>
          </rPr>
          <t>u510094:</t>
        </r>
        <r>
          <rPr>
            <sz val="9"/>
            <color indexed="81"/>
            <rFont val="Tahoma"/>
            <family val="2"/>
          </rPr>
          <t xml:space="preserve">
eigentlich Jan 16 beantragt
</t>
        </r>
      </text>
    </comment>
  </commentList>
</comments>
</file>

<file path=xl/comments6.xml><?xml version="1.0" encoding="utf-8"?>
<comments xmlns="http://schemas.openxmlformats.org/spreadsheetml/2006/main">
  <authors>
    <author>u510094</author>
  </authors>
  <commentList>
    <comment ref="R10" authorId="0">
      <text>
        <r>
          <rPr>
            <b/>
            <sz val="12"/>
            <color indexed="81"/>
            <rFont val="Arial"/>
            <family val="2"/>
          </rPr>
          <t>Investantrag für bestehende Gruppen??? Bitte klären
In der Summe ist der Betrag für die betriebl. Gruppe nicht enthalten!</t>
        </r>
      </text>
    </comment>
  </commentList>
</comments>
</file>

<file path=xl/sharedStrings.xml><?xml version="1.0" encoding="utf-8"?>
<sst xmlns="http://schemas.openxmlformats.org/spreadsheetml/2006/main" count="990" uniqueCount="377">
  <si>
    <t>Lfd. Nr</t>
  </si>
  <si>
    <t>Invest Referenz</t>
  </si>
  <si>
    <t>Stadt-bezirk</t>
  </si>
  <si>
    <t>Vorhaben</t>
  </si>
  <si>
    <t>Angaben zu den Plätzen</t>
  </si>
  <si>
    <t xml:space="preserve"> Umset-zung ab</t>
  </si>
  <si>
    <t xml:space="preserve">
Investitionskostenzuschuss </t>
  </si>
  <si>
    <t xml:space="preserve">Beantragter Bundes-zusch. zu
Investitions kosten </t>
  </si>
  <si>
    <t>Ersparnis
 Bund
Investitions zuschüsse</t>
  </si>
  <si>
    <t>Betriebszuschüsse</t>
  </si>
  <si>
    <t>Priorität JHP 
(1; 2; 3; n.b.; k.A.)</t>
  </si>
  <si>
    <t>Reihen-
folge Priorität JHP</t>
  </si>
  <si>
    <t>Antrag zurück-stellen aus Sicht JHP 
(mit Begründung)</t>
  </si>
  <si>
    <t>Angebot bisher</t>
  </si>
  <si>
    <t>0 bis 3</t>
  </si>
  <si>
    <t>3 bis 6</t>
  </si>
  <si>
    <t>6 bis 12</t>
  </si>
  <si>
    <t>insges.</t>
  </si>
  <si>
    <t>Form</t>
  </si>
  <si>
    <t>Neu</t>
  </si>
  <si>
    <t>Bisher</t>
  </si>
  <si>
    <t>Betreuungszeit</t>
  </si>
  <si>
    <t>6 Std.</t>
  </si>
  <si>
    <t xml:space="preserve"> 8 Std.und mehr</t>
  </si>
  <si>
    <t xml:space="preserve"> 6 Std.</t>
  </si>
  <si>
    <t>8 Std.und mehr</t>
  </si>
  <si>
    <t xml:space="preserve"> 6 Std.und mehr</t>
  </si>
  <si>
    <t xml:space="preserve"> 6  Std.und mehr</t>
  </si>
  <si>
    <t>Nord</t>
  </si>
  <si>
    <t>Degerloch</t>
  </si>
  <si>
    <t>Kath. Kirchengemeinde St. Bonifatius
KiGa Falchstr.11
(KIK-311-001)</t>
  </si>
  <si>
    <t>GT/VÖ 0-6</t>
  </si>
  <si>
    <t>bleibt</t>
  </si>
  <si>
    <t>GT/VÖ 3-14</t>
  </si>
  <si>
    <t>GT/VÖ  2-6</t>
  </si>
  <si>
    <t>Evang. Gesamtkirchengemeinde Degerloch
KiGa Wurmlinger Str. 47
(KIK-401_004)</t>
  </si>
  <si>
    <t>GT 0-6</t>
  </si>
  <si>
    <t>GT 3-10</t>
  </si>
  <si>
    <t>Johanniter-Unfall-Hilfe e.V.
Trochtelfinger Str. 6
(KIT-445-002)</t>
  </si>
  <si>
    <t>GT 0-3</t>
  </si>
  <si>
    <t>GT 3-6</t>
  </si>
  <si>
    <t>Möhringen</t>
  </si>
  <si>
    <t>Kath. Stadtdekanat Stuttgart
'zum Guten Hirten' Erdmannhäuser Str. 23
(KIK-331-015)</t>
  </si>
  <si>
    <t>VÖ 3-6</t>
  </si>
  <si>
    <t>ohne Änderung</t>
  </si>
  <si>
    <t>Vaihingen</t>
  </si>
  <si>
    <t>element-i Bildungshaus am Wallgraben gGmbH
für element-i Bildungshaus am Vaihingen Band</t>
  </si>
  <si>
    <t>5 x GT 0-3 öffentlich</t>
  </si>
  <si>
    <t>3 x GT 3-6 öffentlich</t>
  </si>
  <si>
    <t>1 x GT 3-6 betrieblich</t>
  </si>
  <si>
    <t>Mühlhausen</t>
  </si>
  <si>
    <t>Evang. Kirchengemeinde Hofen
Wagrainstr. 36
(KIK-413-001)</t>
  </si>
  <si>
    <t>VÖ 3-6 (2-6)</t>
  </si>
  <si>
    <t>VÖ 0-3</t>
  </si>
  <si>
    <t>West</t>
  </si>
  <si>
    <t>Kath. Stadtdekanat Stuttgart
Silberburgstr. 60a
(KIK-331-007)</t>
  </si>
  <si>
    <t>Ost</t>
  </si>
  <si>
    <t>2 x Bst. 1 o.Ä.
4 x Bst. 3 und 4 x Bst. 3.1 o.Ä.</t>
  </si>
  <si>
    <t>Bad Cannstatt</t>
  </si>
  <si>
    <t>Kinder in Stuttgart gGmbH
Bergheide 2
(KIB-089-006)</t>
  </si>
  <si>
    <t>keine, da Betriebskita</t>
  </si>
  <si>
    <t>GT 6-14</t>
  </si>
  <si>
    <t>Weilimdorf</t>
  </si>
  <si>
    <t>Kath. Kirchengemeinde Salvator
Krötenweg 18
(KIK-305-001)</t>
  </si>
  <si>
    <t>Kath. Kirchengemeinde Salvator
Grubenäckerstr.
(KIK-305-002)</t>
  </si>
  <si>
    <t>GT 0-6 (18)</t>
  </si>
  <si>
    <t>Zuffenhausen</t>
  </si>
  <si>
    <t>Kath. Kirchengemeine Zur Hl. Dreifaltigkeit
Markelsheimer str. 90
(KIK-333-002)</t>
  </si>
  <si>
    <t>EducCare Bildungskindertagesstätten gGmbH
Zaunkönigweg 3
(KIV-225-002)</t>
  </si>
  <si>
    <t>GT/VÖ 3-6</t>
  </si>
  <si>
    <t>Kindergarten Kapellenzwerge e.V.
Württembergstr. 312
(KIT-512-001)</t>
  </si>
  <si>
    <t>Die kleine Kajüte
Anna Lena Johnsen
Richard-Wagner-Str. 51</t>
  </si>
  <si>
    <t>eva Kinderbetreuung gGmbH
Goppeltstr.
(KIV-381-007)</t>
  </si>
  <si>
    <t>7 x GT 0-3</t>
  </si>
  <si>
    <t>Verein der freien Waldorfschule Am Kräherwald e.V.
Rudolf-Steiner-Weg 10
(KIT-106-003)</t>
  </si>
  <si>
    <t>5 x GT 6-12</t>
  </si>
  <si>
    <t>GT 6-12</t>
  </si>
  <si>
    <t>Verein der freien Waldorfschule Am Kräherwald e.V.
Rudolf-Steiner-Weg 13
(KIT-106-001)</t>
  </si>
  <si>
    <t>4 x GT 3-6 und
1 x GT 3-6</t>
  </si>
  <si>
    <t>Kath. Stadtdekanat Stuttgart
Fanny-Leicht-Str. 27a
(KIK-331-002)</t>
  </si>
  <si>
    <t>Kinder in Stuttgart gGmbH
Lambertweg
Bärcheninsel
(KIT-089-001)</t>
  </si>
  <si>
    <t>Münster</t>
  </si>
  <si>
    <t>Werkids Stuttgart-Münster UG
Nagoldstr. 57
(KIT-481-001)</t>
  </si>
  <si>
    <t>2 x GT 0-3</t>
  </si>
  <si>
    <t>pme Familienservice GmbH
neue Betriebskita Mittlerer Pfad 13-15
(KIB-190-xxx)</t>
  </si>
  <si>
    <t>pme Familienservice GmbH
Betriebskita Heilbronnerstr. 190
(KIB-190-008)</t>
  </si>
  <si>
    <t>2 x GT 0-3 und
1 x GT 0-6</t>
  </si>
  <si>
    <t>Kath. Kirchengemeinde Mariä Himmelfahrt
Reutlinger Str. 6
(KIK-303-001)</t>
  </si>
  <si>
    <t>St. Josef gGmbH
Haußmannstr. 160
(KIT-010-001)</t>
  </si>
  <si>
    <t>GT 0-6 (15 Plätze)</t>
  </si>
  <si>
    <t>IBIS Verein für Interkulturelle Waldorfpädagogik e.V.
Am Römerkastell 75
(KIT-252-001)</t>
  </si>
  <si>
    <t>Konzept-e für Kindertagesstätten gGmbH
Sandberger Str. 10 Villa Reitzensteinle
(KIB-186-013)</t>
  </si>
  <si>
    <t>2 x GT 0-3 und
1 x GT 3-6</t>
  </si>
  <si>
    <t>Evang. Kirchengemeinde Rohr-Dürrlewang
Galileistr. 65
(KIK-420-003)</t>
  </si>
  <si>
    <t>Botnang</t>
  </si>
  <si>
    <t>Evang. Gesamtkirchengemeinde Stuttgart
Fleckenwaldweg 3
(KIK-404-004)</t>
  </si>
  <si>
    <t>Evang. Kirchengemeinde Sonnenberg
Johannes-Krämer-Str. 2-4
(KIK-423-001)</t>
  </si>
  <si>
    <t>Evang. Gesamtkirchengemeinde Untertürkheim
Barbarossastr. 52a
(KIK-425-001)</t>
  </si>
  <si>
    <t>Feuerbach</t>
  </si>
  <si>
    <t>Evang. Kirchengemeinde Feuerbach
Wildeckstr. 33
(KIK-411-001)</t>
  </si>
  <si>
    <t>Träger/ Einrichtung/ Angebot</t>
  </si>
  <si>
    <t>bei Umwandlung von Hortplätzen aufgrund Schülerhaus / GT-Schule 
bitte ja eintragen</t>
  </si>
  <si>
    <t>Antrag befürworten aus Sicht JHP 
Stellungnahme zum Bedarf und Begründung für Priorität</t>
  </si>
  <si>
    <t>Anmerkungen 51-00-80</t>
  </si>
  <si>
    <t>Prio 1 
(sortiert nach Bereichen und Bezirken)</t>
  </si>
  <si>
    <t>Summe Prio 1
ab Sept. 2015</t>
  </si>
  <si>
    <t>Pl. Gesamt</t>
  </si>
  <si>
    <t>GT</t>
  </si>
  <si>
    <t>Prio 2</t>
  </si>
  <si>
    <t>Summe Prio 2</t>
  </si>
  <si>
    <t>Prio 3 = nachrangig (i.d.R. Zurückstellung oder nicht befürwortet)</t>
  </si>
  <si>
    <t>Summe Prio 3</t>
  </si>
  <si>
    <t>zu klären</t>
  </si>
  <si>
    <t>Summe zu klären</t>
  </si>
  <si>
    <t>Zwischensumme Angebotsumstellungen in Verbindung mit Hortumwandlungen
ab Sept. 2015</t>
  </si>
  <si>
    <t>Angebotsumstellungen und Angebotserweiterungen ab Sept. 2016
in Verbindung mit Hortumwandlungen</t>
  </si>
  <si>
    <t>Gesamtsumme Angebotsumstellungen 
ab Sept. 2016</t>
  </si>
  <si>
    <t>dauerhaft</t>
  </si>
  <si>
    <t xml:space="preserve"> 8 Std.</t>
  </si>
  <si>
    <t>8 Std.</t>
  </si>
  <si>
    <t>Anträge, die von der Verwaltung nicht befürwortet werden</t>
  </si>
  <si>
    <t>Liste 5</t>
  </si>
  <si>
    <t>Schließung von Einrichtungen / Gruppen</t>
  </si>
  <si>
    <t>Liste 4</t>
  </si>
  <si>
    <t>Liste 3</t>
  </si>
  <si>
    <t>Liste 2</t>
  </si>
  <si>
    <t>Übersicht über neue Anträge freier Träger zum Sachstandsbericht 2016</t>
  </si>
  <si>
    <t>Träger hat schon Bescheid von Förderung, hier nachrichtlich aufgeführt</t>
  </si>
  <si>
    <t>Summe</t>
  </si>
  <si>
    <t>Betriebskitas</t>
  </si>
  <si>
    <t>Träger hat schon Bescheid von Förderung hinsichtlich Betriebskosten, hier nachrichtlich aufgeführt
Invest.kosten noch nicht zugesagt</t>
  </si>
  <si>
    <t>Caritas
Heilbronner Str. 163
(KIV-009-00)</t>
  </si>
  <si>
    <t>Mitte</t>
  </si>
  <si>
    <t>Stups e.V.
Relenbergstr. 57
(KIT-171-00x)</t>
  </si>
  <si>
    <t>GT  0-3</t>
  </si>
  <si>
    <t>5 x GT 0-3,
4 x GT 3-6</t>
  </si>
  <si>
    <t>ISS Automotive GmbH
Betriebskita Sterntaler
(KIB-167-001)</t>
  </si>
  <si>
    <t>Versorgungsgrad UT nach Umsetzung beschl. Plätze bei nur 26%. Es fehlen noch ca. 56 Kleinkindplätze bis zum erforderlichen Versorgungsgrad von 38%.</t>
  </si>
  <si>
    <t>Es handelt sich um die ehemalige städt. Kita Württembergstr. 312, die geschlossen wurde. In den Räumlichkeiten hat der neue Träger Kapellenzwerge seine Kita eröffnet.</t>
  </si>
  <si>
    <t>Frage an Förderung: Muss der Betrieb der Gruppe hier nicht "nachgezogen werden", auch wenn sie schon läuft? Wir müssen ja die Mittel offiziell beantragen?</t>
  </si>
  <si>
    <t>Ausbau aufgrund des Bedarfs am Standort erforderlich.</t>
  </si>
  <si>
    <t>Stammheim</t>
  </si>
  <si>
    <t>Stellungnahme an 23 am 13.08.13 für folgende Gruppenkonstellation:  4 Gr. GT 0-3; 2Gr. GT 0-6, 2 Gr. GT 3-6. Von dieser Konstellation wurde beim Trägerauswahlverfahren ausgegangen, da keine Rückmeldung von 23 über eine geänderte Gruppenkonstellation!</t>
  </si>
  <si>
    <t xml:space="preserve">Der Bedarf an Kita-Plätzen im Planungsraum Prog/Rosenstein kann mit dem Bestand gedeckt werden. </t>
  </si>
  <si>
    <t xml:space="preserve">Die Umwandlung entspricht dem Bedarf an GT-Plätzen. </t>
  </si>
  <si>
    <t xml:space="preserve">Ausreichend Umwandlungspotential VÖ 3 - 6 vorhanden. Eine neue Gr. GT 3 - 6 kann aktuell nicht befürwortet werden.  </t>
  </si>
  <si>
    <t>Bedarf am Standort dringend vorhanden. Zusage Forstamt vorhanden. Investitionskosten niedriger, da Kinder in der Kita zum Mittagessen gehen können</t>
  </si>
  <si>
    <t xml:space="preserve">Bedarf an Kita-Plätzen kann durch Bestand gedeckt werden. </t>
  </si>
  <si>
    <t>k.A.</t>
  </si>
  <si>
    <t>ja</t>
  </si>
  <si>
    <t>hohe Nachfrage nach Kleinkindplätzen im Stadtteil  Sonnenberg (26 Fehlplätze)</t>
  </si>
  <si>
    <t>Bedarfsgerechte Weiterentwicklung mit Abbau von Kiga-Plätzen im Stadtteil Sonnenberg (derzeit 173% Versorgungsquote)</t>
  </si>
  <si>
    <t>St. Josef gGmbH
König-Karl-Str. 5
(KIT-010-008)</t>
  </si>
  <si>
    <t>1 x GT 0-3
1 x GT 3-6 und
1 x GT 0-3</t>
  </si>
  <si>
    <t>GT/VÖ 3-12</t>
  </si>
  <si>
    <t>4 x GT 0-3,
1 x GT 3-6 und 
1 x GT 6-12 öff.
(1xGT0-6 betriebl.)</t>
  </si>
  <si>
    <t>0,5 x GT 0-3</t>
  </si>
  <si>
    <r>
      <t xml:space="preserve">ohne Änderung, </t>
    </r>
    <r>
      <rPr>
        <b/>
        <sz val="10"/>
        <color rgb="FFFF0000"/>
        <rFont val="Arial"/>
        <family val="2"/>
      </rPr>
      <t>aber Invest?</t>
    </r>
  </si>
  <si>
    <t>bedarfsgerecht und zwischen Träger und JHP abgestimmt. Sofortige Bedarfsdeckung u3 und Plätze 3-6</t>
  </si>
  <si>
    <t>u3 Bedarf</t>
  </si>
  <si>
    <t>Bedarf u3 auf Gänsheide, ersetzt anderes, nicht umgesetztes Vorhaben</t>
  </si>
  <si>
    <t>Umwandlung SBK in Kleinkindplätze. Bedarf im Planungsraum an 0 - 3 vorhanden!</t>
  </si>
  <si>
    <t>sinkende VÖ-Nachfrage ,Plätze können nicht belegt werden; Nachfrage nach u3 und GT 3-6</t>
  </si>
  <si>
    <t>Summe noch nicht priorisiert/ zu klären</t>
  </si>
  <si>
    <t>Pistoriuspflege e.V.
Faberstr. 16 (Landhausstr. 255)
KIS-231-002</t>
  </si>
  <si>
    <t>Umwandlung der 2. Gruppe siehe Liste  bereits beschlossen</t>
  </si>
  <si>
    <t>Klinikum Stuttgart
Betriebskita Tunzhofer Str.
(KIB-220-001)</t>
  </si>
  <si>
    <t>Klinikum Stuttgart
Betriebskita Hegelstr.
(KIB-220-002)</t>
  </si>
  <si>
    <t>Evang. Kirchengemeinde
Haldenrainstr. 198
KIK-412-003</t>
  </si>
  <si>
    <t>1x GT 3-6, 1 x VÖ 0-3 und 1 x GT 0-3</t>
  </si>
  <si>
    <t>EducCare Bildungskindertagesstätten gGmbH
Alarichstr. 4
(KIB-225-006)</t>
  </si>
  <si>
    <t>4 x GT 0-3,
1x GT 0-6</t>
  </si>
  <si>
    <t>keine da, Betriebskita</t>
  </si>
  <si>
    <t>Stuttgarter Jugendhausgesellschaft
Schulkindbetreuung an der Fuchsrainschule
(KIS-115-006)</t>
  </si>
  <si>
    <t>Umbuchung von Schulverwaltungsamt neue Gruppen Verlässl. Grundschule?</t>
  </si>
  <si>
    <t>Umstellung von VÖ 3-6 in GT 0-6 war im Haushalt 14/15 genemigt (Antrag 49). Da sich der Neubau verzögert, soll zunächst die VÖ Gruppe in GT 3-6 umgewandelt werden. Da die Mittel für die GT 0-6 schon genehmigt sind, wird der Antrag hier von GT 0-6 auf GT 3-6 gestellt. Der Träger stellt dann bevor  der Neubau in Betrieb geht wieder einen Antrag auf Umwandlung in GT 0-6.</t>
  </si>
  <si>
    <t>Eltern-Kind-Initiative
Weißenhof Kindergarten e.V.
Am Kochenhof 7
70192 Stuttgart
(KIT-155-001)</t>
  </si>
  <si>
    <t>ohne</t>
  </si>
  <si>
    <t>Schließung Weißenhofkiga zum 30.04.16
VÖ 3-6</t>
  </si>
  <si>
    <t>Achtung, davon 31.500 € Rückzahlung Bundesmittel. Was passieret mit denen???</t>
  </si>
  <si>
    <t>Gruppenumstellung wurde schon im August 15 zugesagt, Investmittel fehlen aber noch, BZ-Mittel???</t>
  </si>
  <si>
    <t>5 x öffentlich
(Baustein 3+ 3.1.)</t>
  </si>
  <si>
    <t>1,5 x GT 0-3 betriebl.</t>
  </si>
  <si>
    <t>ohne, da n.f.</t>
  </si>
  <si>
    <t>Evang. Kirchengemeinde Zuffenhausen
Bietigheimerm Str.
(KIK-429-003)</t>
  </si>
  <si>
    <t>bleiben</t>
  </si>
  <si>
    <t>Evang. Kirchengemeinde Zuffenhausen
Sandgrube
(KIK-429-004)</t>
  </si>
  <si>
    <t>1,5 VÖ 3-6</t>
  </si>
  <si>
    <t>VÖ 2-6</t>
  </si>
  <si>
    <t>Real findet Wunsch nach Umwandlung von VÖ 3-6 in GT 3-6 statt.
Schaffung von GT-Plätzen ist bedarfsgerecht.</t>
  </si>
  <si>
    <t>001/2016</t>
  </si>
  <si>
    <t>Evang. Gesamtkirchengemeinde Stuttgart, Büchsenstr. 33, 70174 Stuttgart/Evang. Kindertagesstätte Leonhards, Christophstr. 35, 70180 Stuttgart/Brandschutzmaßnahme</t>
  </si>
  <si>
    <t>Brandschutzmaßnahme</t>
  </si>
  <si>
    <t>008/2016</t>
  </si>
  <si>
    <t>Montessori Kinderhaus Stuttgart-Mitte e.V., Hauptstätter Straße, Stuttgart/Brandschutzmaßnahme</t>
  </si>
  <si>
    <t>009/2016</t>
  </si>
  <si>
    <t>Krippe Gablenberg e.V., Bussenstr. 24, 70186 Stuttgart/Brandschutzmaßnahmen</t>
  </si>
  <si>
    <t>Kostenrahmen kann bis dato nur geschätzt werden. Ggf. muss die Einrichtung geschlossen werden, da sich die erforderlichen Brandschutzmaßnahmen nicht umsetzen lassen.</t>
  </si>
  <si>
    <t>012/2016</t>
  </si>
  <si>
    <t>Evang. Kirchengemeinde Stuttgart, Büchsenstr. 33, 70174 Stuttgart/Kita, Schwarenbergstr. 115, Stuttgart/Brandschutzmaßnahme</t>
  </si>
  <si>
    <t>016/2016</t>
  </si>
  <si>
    <t>Rasselbande e.V., Reuchlinstr. 17c, 70178 Stuttgart/Mehrkosten bei Übergangsfluchttreppe und Neubau Fluchttreppe</t>
  </si>
  <si>
    <t>Die provisorische Fluchttreppe soll durch eine dauerhafte ersetzt werden.</t>
  </si>
  <si>
    <t>002/2016</t>
  </si>
  <si>
    <t>Evang. Ludwig-Hofacker-Kirchengemeinde, Dobelstr. 14, 70184 Stuttgart/Dobelgarten, Oberer Reichelenbergweg 8, 70184 Stuttgart/WHF - Sanierung Sportplatz im Dobelgarten</t>
  </si>
  <si>
    <t>Sicherheitsmaßnahme</t>
  </si>
  <si>
    <t>004/2016</t>
  </si>
  <si>
    <t>Evang. Kirchengemeinde Nord, Birkenwaldstr. 26, 70191 Stuttgart/WHF - Bergheide, Bergheide 2, 70376 Stuttgart/Erneuerung der WC-Anlagen</t>
  </si>
  <si>
    <t>Hygienemaßnahme</t>
  </si>
  <si>
    <t>005/2016</t>
  </si>
  <si>
    <t>Kindergruppe Nikolausstraße e.V., Nikolausstr. 20, 70190 Stuttgart/Küchensanierung</t>
  </si>
  <si>
    <t>032/2016</t>
  </si>
  <si>
    <t>Klett Schulen und Bildung gGmbH, Rotebühlstr. 77, 70178 Stuttgart/Hort an der Galileo Grundschule/Sicherheitsmaßnahmen</t>
  </si>
  <si>
    <t>noch nicht priorisiert</t>
  </si>
  <si>
    <t>Kolping Bildungswerk Württemberg e.V.
Wiederholdstr. 15
(KIT-004-xxx)</t>
  </si>
  <si>
    <t>Lfd. Nr Fichtner</t>
  </si>
  <si>
    <t>Kolping Bildungswerk Württemberg e.V.
'Rosenberghöfe'  (AOK-Gelände)
(KIT-004-xxx)</t>
  </si>
  <si>
    <t>in 1x GT 0-3</t>
  </si>
  <si>
    <t>plus neu
1 Gr. GT 3-6</t>
  </si>
  <si>
    <t>bedarfsgerecht, mit Träger abgestimmt</t>
  </si>
  <si>
    <t>Umstellung schafft mehr GT-Plätze 3-6; bedarfsgerecht, da VÖ weniger nachgefragt</t>
  </si>
  <si>
    <t>s.o.</t>
  </si>
  <si>
    <t>Bedarf im Planungsraum Relenberg vorhanden</t>
  </si>
  <si>
    <t xml:space="preserve">Es wird befürwortet </t>
  </si>
  <si>
    <t>hoher Bedarf an GT Plätzen</t>
  </si>
  <si>
    <t>bedarfsgerecht</t>
  </si>
  <si>
    <t>Eltern-Kind-Ini löst sich auf</t>
  </si>
  <si>
    <t xml:space="preserve">zunächst notwendig wegen Überführung einer bestehenden VÖ Kita </t>
  </si>
  <si>
    <t xml:space="preserve">notwendig aufgrund von Wegfall des benachbarten evang. Kiga Frauenstegstraße </t>
  </si>
  <si>
    <t>schon im HH 14/15 genehmigt</t>
  </si>
  <si>
    <t>hoher Bedarf in West</t>
  </si>
  <si>
    <t>mehr Plätze 3-6J.; hoher Bedarf</t>
  </si>
  <si>
    <t>Prio 1 ab Januar 2017
(sortiert nach Bereichen und Bezirken)</t>
  </si>
  <si>
    <t>Summe Prio 3 ab Januare 2017</t>
  </si>
  <si>
    <t>Anmerkungen 
51-00-80</t>
  </si>
  <si>
    <t xml:space="preserve">Umwandlung in GT 3-6J. sinnvoll, da insbes. der GT-Versorgungsgrad mit 47% noch zu niedrig ist. Gesamtver-
sorgungsgrad 3-6J. ok (aktuell bei 104%), nach Umsetzung der beschlossenen Plätze bei ca. 107%. </t>
  </si>
  <si>
    <t>Nachfrage nach Kleinkindplätzen durch Platzabbau des städt. Trägers; sinkende Versorgungsquote im Kiga-Bereich im ST Möhringen;
Sicherung der Anschlussbetreuung</t>
  </si>
  <si>
    <t>Waldorfkindergarten Sonnenberg
Kremmlerstr.
(KIT-071-001)</t>
  </si>
  <si>
    <t>Anmerkungen zu den Änderungen</t>
  </si>
  <si>
    <t>GT 0-6 hat denselben Personalbedarf wie VÖ/GT 0-6J. Deshalb wird der Antrag hier so geführt. Wie der Träger dies dann konkret umsetzt, kann er selbst entscheiden.</t>
  </si>
  <si>
    <t>dto.</t>
  </si>
  <si>
    <t>Platzzahlen ergänzt</t>
  </si>
  <si>
    <t>aktuell wird FU bezogen; Versorgung Rechtsnanspruch/Flüchtlingskinder unterjährig könnte kritisch werden; deswegen wird Umwandlung nicht befürwortet</t>
  </si>
  <si>
    <t>Auf der Rechtsanspruchsliste 3-6J. vom Stand Juli 2016 sind ca. 5 Kinder aus UT (Flüchtlingsunterkunft Württembergstraße), die keinen Platz haben. Stand 1.8. sind nach Auskunft der FU noch 2 Kinder davon unversorgt.</t>
  </si>
  <si>
    <t>Es wird die Umwandlung von 1 Gr. VÖ in 1 Gr. GT 3-6 befürwortet. So kann dem GT-Bedarf entgegengekommen werden. Die zweite VÖ-Gruppe sollte VÖ bleiben (Begründung siehe unten).</t>
  </si>
  <si>
    <t>Der Träger möchte eine bereits im HH 14/15 beschlossene Gr. GT 0-6 nun vorab schon in GT 3-6 im bestehenden Gebäude umwandeln. Herr Gluitz stimmt aufgrund der Entwicklung der Rechtsanspruchsliste jedoch nur der Umwandlung in GT/VÖ 3-6 zu.</t>
  </si>
  <si>
    <t>Wir bleiben bei Prio 1, da im Planungsraum Relenberg besteht ein Bedarf an Plätzen GT 3 - 6. Zudem dient dieser Standort als Anschlusskita für 2 Gr. GT 0 - 3 des Trägers Stups e.V. in Vaihingen.</t>
  </si>
  <si>
    <t>nicht befürwortet aufgrund Höhe der Invest.kosten --&gt; ist zum HH 18/19 neu zu beantragen</t>
  </si>
  <si>
    <t>Der Antrag kann aufgrund der Höhe der Investitionskosten zum Sachstandsbericht nicht befürwortet werden. Antrag zum HH 18/19 erforderlich.</t>
  </si>
  <si>
    <t>Aufgrund der Entwicklung der Rechtsanspruchsliste 3-6J. wird die Umwandlung nicht befürwortet. Ggf. zum nächsten Sachstandsbericht nach Bedarfsprüfung neu beantragen.</t>
  </si>
  <si>
    <t>Gruppe bereits in Betrieb</t>
  </si>
  <si>
    <t>nicht befürwortet, da nicht ausreichende Mittel vorhanden; Vorrang hat öffentlicher Bedarf</t>
  </si>
  <si>
    <t xml:space="preserve">Begründung siehe e-mail Jürgen Kolb vom 7.7.2016:
TRäger beantragt eine halbe Gruppe GTE 3-6 als Waldkindergartengruppe. Da diese eingruppig betrieben wird ist das volle Personal für eine GTE 3-6 ohne Randzeiten bezuschusst.
Auf diesem Hintergrund ist diese Gruppe nicht wirtschaftlich.
</t>
  </si>
  <si>
    <t>Umzug nach West;
Kosten geringer</t>
  </si>
  <si>
    <t>Kosten ok</t>
  </si>
  <si>
    <t>Antrag muss trotz hohen Invest.kosten drin bleiben, da versehntlich bereits zugesagt.</t>
  </si>
  <si>
    <t>Achtung: neue Info vom Träger vom 20.7.2016 per e-mail an Herrn Gluitz
haben wir nun doch beschlossen den Antrag so zu belassen, wie er jetzt dem Jugendamt vorliegt. D.h. Der Antrag wird aufgrund der Höhe der Invest.kosten nicht befürwortet (ggf. zum HH 18/19 neu zu beantragen)</t>
  </si>
  <si>
    <t>ist in der GRDrs 233/2015 als GT enthalten, wurde aber als VÖ umgesetzt; deshalb hier als AV aufgeführt</t>
  </si>
  <si>
    <t>Investantrag für bestehende Gruppen??? Bitte klären
In der Summe ist der Betrag für die betriebl. Gruppe nicht enthalten!</t>
  </si>
  <si>
    <t>Angebotsumstellungen/Angebotserweiterungen</t>
  </si>
  <si>
    <t>Summe nicht befürwortete Anträge</t>
  </si>
  <si>
    <t>Höhe der Investitionskosten nicht nachvollziehbar.</t>
  </si>
  <si>
    <t>nein, im Westen hoher Bedarf an Unterbringung von Kindern auf der Rechstanspruchsliste 3-6J.</t>
  </si>
  <si>
    <t>separate eingruppige Einrichtung; weitere Prüfunge erforderlich</t>
  </si>
  <si>
    <t xml:space="preserve"> Umset-zungswunsch laut Antrag</t>
  </si>
  <si>
    <t>Finanzierung Umsetzung ab Jan. 2017</t>
  </si>
  <si>
    <t>Begründung zu den Änderungen des Antrags durch die Verwaltung</t>
  </si>
  <si>
    <t>Betriebskindertageseinrichtungen</t>
  </si>
  <si>
    <t>Liste 1.1</t>
  </si>
  <si>
    <t>Anträge Angebotsveränderungen bestehender Einrichtungen
(zur Kenntnis; verwaltungsintern bereits entschieden)</t>
  </si>
  <si>
    <r>
      <t xml:space="preserve">1.1 Angebotsveränderungen bestehender Einrichtungen
</t>
    </r>
    <r>
      <rPr>
        <sz val="12"/>
        <rFont val="Arial"/>
        <family val="2"/>
      </rPr>
      <t>(zur Kenntnis; verwaltungsintern bereits entschieden; da kostenneutral)</t>
    </r>
  </si>
  <si>
    <t>Liste 1.2</t>
  </si>
  <si>
    <t>Anträge Angebotsveränderungen/ Gruppenerweiterungen bestehender Einrichtungen</t>
  </si>
  <si>
    <t>1.2 Angebotsveränderungen/ Gruppenerweiterungen bestehender Einrichtungen</t>
  </si>
  <si>
    <t>Anträge neue freie Träger (gemeinnützig)</t>
  </si>
  <si>
    <t>2. Neue freie Träger (gemeinnützig)</t>
  </si>
  <si>
    <t>Anträge Betriebskindertageseinrichtungen</t>
  </si>
  <si>
    <t>3. Betriebskindertageseinrichtungen</t>
  </si>
  <si>
    <t>Anträge Betreuungsangebote an Grundschulen / Hort und Schulkindbetreuung</t>
  </si>
  <si>
    <t>4. Betreuungsangebote an Grundschulen / Hort und Schulkindbetreuung</t>
  </si>
  <si>
    <t>Liste 6</t>
  </si>
  <si>
    <t>Anmerkungen</t>
  </si>
  <si>
    <r>
      <t xml:space="preserve">Prio 1 - nachrichtlich, da </t>
    </r>
    <r>
      <rPr>
        <b/>
        <sz val="10"/>
        <color rgb="FFFF0000"/>
        <rFont val="Arial"/>
        <family val="2"/>
      </rPr>
      <t>kostenneutral</t>
    </r>
    <r>
      <rPr>
        <b/>
        <sz val="10"/>
        <rFont val="Arial"/>
        <family val="2"/>
      </rPr>
      <t xml:space="preserve">
(sortiert nach Bereichen und Bezirken)</t>
    </r>
  </si>
  <si>
    <t>Investitionskosten für die Umwandlung einer Gruppe betr. in öffentlich i.H.v. 45.000 € sind nicht nachvollziehbar und werden nicht befürwortet</t>
  </si>
  <si>
    <t>Zusage bereits erteilt, Umstellung befristet bis 31.08.2017</t>
  </si>
  <si>
    <t>5. Unabdingbare investive Maßnahmen, die nicht aus dem Budget finanziert werden können</t>
  </si>
  <si>
    <t>Maßnahme</t>
  </si>
  <si>
    <t>Unabdingbare investive Maßnahmen, die nicht aus dem Budget finanziert werden können</t>
  </si>
  <si>
    <t>GT 0-3 betrieblich</t>
  </si>
  <si>
    <t>in GT 0-3 öffentlich</t>
  </si>
  <si>
    <t>bleibt GT 0-6</t>
  </si>
  <si>
    <t>siehe Liste 1.1; Umwandlung erfoderlich aufgrund Nachfrage innerhalb der Einrichtung; Kinder können so innerhalb der Einrichtung verbleiben</t>
  </si>
  <si>
    <t>Anmerkung</t>
  </si>
  <si>
    <t>Liste 1.3</t>
  </si>
  <si>
    <t>Rückzahlung investiver Bundesmittel für bedarfsgerechte Umwandlungen</t>
  </si>
  <si>
    <t>1.3 Rückzahlung investiver Bundesmittel für bedarfsgerechte Umwandlungen</t>
  </si>
  <si>
    <t>Rückzahlung investive Bundesmittel</t>
  </si>
  <si>
    <t>Katholisches Stadtdekanat Stuttgart, Kath. Kindertageseinrichtung "Haus Martinus", derzeit Olgastr. 93 A (wird abgerissen)</t>
  </si>
  <si>
    <t>Herstellung einer Interimsunterbringung in der Blumenstr. 36</t>
  </si>
  <si>
    <t>Betriebs-
zuschüsse dauerhaft</t>
  </si>
  <si>
    <t xml:space="preserve">
Investitions-kosten-
zuschuss
gesamt</t>
  </si>
  <si>
    <t>Stadt-
bezirk</t>
  </si>
  <si>
    <t xml:space="preserve"> Umsetz-
ung ab</t>
  </si>
  <si>
    <t>Angebot 
bisher</t>
  </si>
  <si>
    <t>Angebot 
neu</t>
  </si>
  <si>
    <t>Bis-her</t>
  </si>
  <si>
    <t>Bilanz Plätze nicht befürwortete Anträge</t>
  </si>
  <si>
    <t>ge-samt</t>
  </si>
  <si>
    <t>Es handelt sich um einen zweiten Standort. Der Bedarf ist vorhanden, insbesondere um auch die eigenen Kinder innerhalb der Einrichtung weiter versorgen zu können.</t>
  </si>
  <si>
    <t>Weiterer Ausbau wird nicht befürwortet, da ausreichend Umwandlungspotential VÖ 3 - 6 vorhanden. Neue Gruppen können aktuell nicht befürwortet werden.</t>
  </si>
  <si>
    <t>neuer Kita-Standort
6 Gruppen GT 0-6
12-h-Betreuung; langfristig 24-h-Betreuung</t>
  </si>
  <si>
    <r>
      <rPr>
        <i/>
        <strike/>
        <sz val="10"/>
        <rFont val="Arial"/>
        <family val="2"/>
      </rPr>
      <t>Der Träger hat signalisiert, dass er auf jeden Fall die Angebotsveränderung genehmigt haben möchte. Sollte sein Antrag an der Investsumme scheitern, würde auf Investmittel ganz oder teilweise verzichten.</t>
    </r>
    <r>
      <rPr>
        <i/>
        <sz val="10"/>
        <rFont val="Arial"/>
        <family val="2"/>
      </rPr>
      <t xml:space="preserve">
Siehe rechts  e-mail an H- Gluitz</t>
    </r>
  </si>
  <si>
    <t>Abbau von VÖ-Plätzen wird nicht befürwortet, da hoher Bedarf für 3-6-Jährige in West.</t>
  </si>
  <si>
    <t>plus neu GT 3-6</t>
  </si>
  <si>
    <t>Stiftung Krippe und Kindergarten Rominger
Nordnahnhofstraße
(KIT-450-xxx)</t>
  </si>
  <si>
    <t>neu GT 0-3</t>
  </si>
  <si>
    <t>1 GT/VÖ 3-6 und 
1 GT 0-3</t>
  </si>
  <si>
    <t>Der Bedarf ist durch beschlossen Vorhaben gedeckt. Die weitere Bedarfsentwicklung 0-3J. und 3-6J. muss zunächst beobachtet werden, bevor weitere Vorhaben geplant werden können.</t>
  </si>
  <si>
    <t>Evang. Kirchengemeinde Rohr-Dürrlewang
Schönbuchstr. 42 und Reinbeckstr. 8
(KIK-420-001)
(KIK-420-002)
(KIK-420-003)</t>
  </si>
  <si>
    <t>Der Antrag wird aufgrund der Höhe der Investitionskosten für den Sachstandsbericht nicht befürwortet.</t>
  </si>
  <si>
    <t>Antrag zum nächsten Sachstandsbericht. 
Zu klären: Waldgruppe mit GT-Angebot?</t>
  </si>
  <si>
    <t>Abbau von VÖ-Plätzen wird vorerst nicht befürwortet, da Bedarf für 3-6-Jährige in Botnang, u.a. auch für Flüchtlingskinder.</t>
  </si>
  <si>
    <t>plus neu 
VÖ/GT 3-6 als Waldgruppe</t>
  </si>
  <si>
    <t>Der Antrag wird aufgrund der Höhe der Kosten für den Sachstandsbericht nicht befürwortet.</t>
  </si>
  <si>
    <t>Der Antrag wird nicht befürwortet, da nicht ausreichend freie Betriebskostenmittel vorhanden sind.</t>
  </si>
  <si>
    <t>plus neu 
halbe GT 3-6 als Waldgruppe</t>
  </si>
  <si>
    <t>Nicht befürwortet, da diese halbe Gruppe GT 3-6 als Waldkindergarten-
gruppe eingruppig betrieben wird und daher das Personal für eine ganze GT 3-6 ohne Randzeiten bezuschusst werden muss.
Auf diesem Hintergrund ist diese Gruppe nicht wirtschaftlich.</t>
  </si>
  <si>
    <t>plus neu GT 0-3</t>
  </si>
  <si>
    <t xml:space="preserve">2,5 GT 0-3 mit 25 Plätzen und 1 GT 
3-6 mit 20 Plätzen </t>
  </si>
  <si>
    <t>Bad 
Cannstatt</t>
  </si>
  <si>
    <t>Es handelt sich bei der zusätzlichen Gruppe um eine separate eingruppige Einrichtung; weitere Prüfungen erforderlich.</t>
  </si>
  <si>
    <t xml:space="preserve">
Investitions-kosten-zuschuss
gesamt</t>
  </si>
  <si>
    <t>Investitionskostenzuschuss</t>
  </si>
  <si>
    <t>Summe Angebotsveränderungen nachrichtlich</t>
  </si>
  <si>
    <t>Bilanz Plätze Angebotsveränderungen nachrichtlich</t>
  </si>
  <si>
    <t xml:space="preserve"> Umset-zungs-wunsch laut Antrag</t>
  </si>
  <si>
    <t>Summe Angebotsveränderungen</t>
  </si>
  <si>
    <t>Bilanz Plätze Angebotsveränderungen</t>
  </si>
  <si>
    <t xml:space="preserve"> Umsetzung 
ab</t>
  </si>
  <si>
    <t>Summe neue Träger</t>
  </si>
  <si>
    <t>Bilanz Plätze neue Träger</t>
  </si>
  <si>
    <t>Summe Betriebskitas</t>
  </si>
  <si>
    <t>Bilanz Plätze Betriebskitas</t>
  </si>
  <si>
    <t>davon angenommene Belegung 
mit Stuttgarter Kindern (80%)</t>
  </si>
  <si>
    <t>2 x GT 0-3 und 
1 x GT 0-6</t>
  </si>
  <si>
    <t>2 x GT 0-3 und 
1 x GT 3-6</t>
  </si>
  <si>
    <t>Summe Hort/Schulkindbetreuung</t>
  </si>
  <si>
    <t>Bilanz Plätze Hort/Schulkindbetreuung</t>
  </si>
  <si>
    <t>Schließung 
GT 6-12</t>
  </si>
  <si>
    <t xml:space="preserve">2x GT 0-3, 2 x GT 3-6; 1 x GT 6-12 </t>
  </si>
  <si>
    <t>Kolping Bildungswerk Württ. e.V.; Stafflenbergstr. 51 - Villa Scheufelen; Private Grundschule + Kita
(KIT-004-002)
ehemals Pfizerstr.</t>
  </si>
  <si>
    <r>
      <t xml:space="preserve">GT 0-3
</t>
    </r>
    <r>
      <rPr>
        <sz val="8"/>
        <rFont val="Arial"/>
        <family val="2"/>
      </rPr>
      <t>(in der GRDrs 233/2015 als GT beschlossen, jedoch nur als VÖ umgesetzt. Deswegen hier als AV aufgeführt)</t>
    </r>
  </si>
  <si>
    <t>1 x GT 0-6
2 x GT 0-3</t>
  </si>
  <si>
    <t>Unter-
türkheim</t>
  </si>
  <si>
    <r>
      <rPr>
        <strike/>
        <sz val="10"/>
        <rFont val="Arial"/>
        <family val="2"/>
      </rPr>
      <t xml:space="preserve">VÖ/GT 3-6
</t>
    </r>
    <r>
      <rPr>
        <sz val="10"/>
        <rFont val="Arial"/>
        <family val="2"/>
      </rPr>
      <t>GT 3-6</t>
    </r>
  </si>
  <si>
    <r>
      <rPr>
        <strike/>
        <sz val="10"/>
        <rFont val="Arial"/>
        <family val="2"/>
      </rPr>
      <t xml:space="preserve">VÖ/GT 3-6
</t>
    </r>
    <r>
      <rPr>
        <sz val="10"/>
        <rFont val="Arial"/>
        <family val="2"/>
      </rPr>
      <t>bleibt</t>
    </r>
  </si>
  <si>
    <r>
      <rPr>
        <strike/>
        <sz val="10"/>
        <rFont val="Arial"/>
        <family val="2"/>
      </rPr>
      <t>GT 3-6</t>
    </r>
    <r>
      <rPr>
        <sz val="10"/>
        <rFont val="Arial"/>
        <family val="2"/>
      </rPr>
      <t xml:space="preserve">
GT/VÖ 3-6</t>
    </r>
  </si>
  <si>
    <t>GT 0-6, GT 3-10, 
2 x VÖ 3-12 und GT 0-3</t>
  </si>
  <si>
    <r>
      <t xml:space="preserve">2 x GT 0-3 und 
1 x GT 3-6
</t>
    </r>
    <r>
      <rPr>
        <sz val="8"/>
        <rFont val="Arial"/>
        <family val="2"/>
      </rPr>
      <t>(im HH 16/17 beschlossen)</t>
    </r>
  </si>
  <si>
    <r>
      <t xml:space="preserve">1xGT 0-6
</t>
    </r>
    <r>
      <rPr>
        <sz val="8"/>
        <rFont val="Arial"/>
        <family val="2"/>
      </rPr>
      <t>(im HH 16/17 beschlossen)</t>
    </r>
  </si>
  <si>
    <t>plus neu 
1x GT 0-6</t>
  </si>
  <si>
    <t>4 GT 0-3 und 
2 GT 3-6</t>
  </si>
  <si>
    <r>
      <t xml:space="preserve">Jan. 2016
</t>
    </r>
    <r>
      <rPr>
        <sz val="8"/>
        <rFont val="Arial"/>
        <family val="2"/>
      </rPr>
      <t>(rückwirkende Korrektur erforderlich, da im Trägerauswahl-
verfahren anders angegeben)</t>
    </r>
  </si>
  <si>
    <r>
      <t xml:space="preserve">1x GT 3-6 und 
1 x GT 0-3
</t>
    </r>
    <r>
      <rPr>
        <sz val="8"/>
        <rFont val="Arial"/>
        <family val="2"/>
      </rPr>
      <t>(im HH 16/17 beschlossen)</t>
    </r>
  </si>
  <si>
    <t>Untertürk-
heim/ Rotenberg</t>
  </si>
  <si>
    <t>0,5 Gruppen 
GT 0-3</t>
  </si>
  <si>
    <r>
      <t xml:space="preserve">Baustein 2
</t>
    </r>
    <r>
      <rPr>
        <sz val="8"/>
        <rFont val="Arial"/>
        <family val="2"/>
      </rPr>
      <t>(Verlässliche Grundschule in der Schulzeit 3h täglich mit Mittagessen)</t>
    </r>
  </si>
  <si>
    <r>
      <t xml:space="preserve">Baustein 1
</t>
    </r>
    <r>
      <rPr>
        <sz val="8"/>
        <rFont val="Arial"/>
        <family val="2"/>
      </rPr>
      <t>(Verlässliche Grundschule in der Schulzeit 3h täglich ohne Mittagessen)</t>
    </r>
  </si>
  <si>
    <t>4 x Baustein 3 + 3.1 bleibt</t>
  </si>
  <si>
    <r>
      <t xml:space="preserve">Baustein 1 neu
</t>
    </r>
    <r>
      <rPr>
        <sz val="8"/>
        <rFont val="Arial"/>
        <family val="2"/>
      </rPr>
      <t>(Verlässliche Grundschule in der Schulzeit 3h täglich ohne Mittagessen)</t>
    </r>
  </si>
  <si>
    <t>Laut GRDrs 331/2016 (Vorlage Schulkindbetreuung) wird für die Fuchsrainschule der GT-Betrieb frühestens für das Schuljahr 2018/19 beantragt. Bis da hin wird das Angebot über das Jugendamt gefördert.</t>
  </si>
  <si>
    <t>6. Anträge, die von der Verwaltung nicht befürwortet werden</t>
  </si>
  <si>
    <t>Nach Kenntnistand des Jugendamtes wurde die Interessensbekundung des Trägers für das Bundesprogramm KitaPlus vom BMFSJ negativ beschieden.
Der Bedarf an Kita-Plätzen im Planungsraum Prag/Rosenstein kann mit dem Bestand gedeckt werden.</t>
  </si>
  <si>
    <t>gesamt</t>
  </si>
  <si>
    <t>Evang.Gesamtkirchen-
gemeinde, Evang. Kindertagesstätte Luise-Schleppe-Haus, Poppenweiler Str. 51 
(KIK-403-049)</t>
  </si>
  <si>
    <t>Evang.Gesamtkirchen-
gemeinde Weilimdorf
Wormser Str.
(KIK-404-001)</t>
  </si>
  <si>
    <t>VÖ 2-6, VÖ 0-3, 
GT 3-6</t>
  </si>
</sst>
</file>

<file path=xl/styles.xml><?xml version="1.0" encoding="utf-8"?>
<styleSheet xmlns="http://schemas.openxmlformats.org/spreadsheetml/2006/main">
  <numFmts count="5">
    <numFmt numFmtId="44" formatCode="_-* #,##0.00\ &quot;€&quot;_-;\-* #,##0.00\ &quot;€&quot;_-;_-* &quot;-&quot;??\ &quot;€&quot;_-;_-@_-"/>
    <numFmt numFmtId="43" formatCode="_-* #,##0.00\ _€_-;\-* #,##0.00\ _€_-;_-* &quot;-&quot;??\ _€_-;_-@_-"/>
    <numFmt numFmtId="164" formatCode="#,##0\ &quot;€&quot;"/>
    <numFmt numFmtId="165" formatCode="[$-407]mmm/\ yy;@"/>
    <numFmt numFmtId="166" formatCode="_-* #,##0\ &quot;€&quot;_-;\-* #,##0\ &quot;€&quot;_-;_-* &quot;-&quot;??\ &quot;€&quot;_-;_-@_-"/>
  </numFmts>
  <fonts count="49">
    <font>
      <sz val="11"/>
      <color theme="1"/>
      <name val="Arial"/>
      <family val="2"/>
    </font>
    <font>
      <sz val="10"/>
      <name val="Arial"/>
      <family val="2"/>
    </font>
    <font>
      <b/>
      <i/>
      <sz val="10"/>
      <name val="Arial"/>
      <family val="2"/>
    </font>
    <font>
      <b/>
      <i/>
      <sz val="10"/>
      <color indexed="10"/>
      <name val="Arial"/>
      <family val="2"/>
    </font>
    <font>
      <b/>
      <sz val="10"/>
      <color indexed="10"/>
      <name val="Arial"/>
      <family val="2"/>
    </font>
    <font>
      <b/>
      <sz val="10"/>
      <name val="Arial"/>
      <family val="2"/>
    </font>
    <font>
      <b/>
      <sz val="9"/>
      <name val="Arial"/>
      <family val="2"/>
    </font>
    <font>
      <b/>
      <sz val="8"/>
      <name val="Arial"/>
      <family val="2"/>
    </font>
    <font>
      <b/>
      <sz val="9"/>
      <color indexed="10"/>
      <name val="Arial"/>
      <family val="2"/>
    </font>
    <font>
      <b/>
      <sz val="8"/>
      <color indexed="10"/>
      <name val="Arial"/>
      <family val="2"/>
    </font>
    <font>
      <sz val="8"/>
      <name val="Arial"/>
      <family val="2"/>
    </font>
    <font>
      <sz val="10"/>
      <color indexed="10"/>
      <name val="Arial"/>
      <family val="2"/>
    </font>
    <font>
      <sz val="10"/>
      <color rgb="FFFF0000"/>
      <name val="Arial"/>
      <family val="2"/>
    </font>
    <font>
      <b/>
      <sz val="9"/>
      <color indexed="81"/>
      <name val="Tahoma"/>
      <family val="2"/>
    </font>
    <font>
      <sz val="9"/>
      <color indexed="81"/>
      <name val="Tahoma"/>
      <family val="2"/>
    </font>
    <font>
      <b/>
      <sz val="12"/>
      <name val="Arial"/>
      <family val="2"/>
    </font>
    <font>
      <sz val="8"/>
      <color indexed="10"/>
      <name val="Arial"/>
      <family val="2"/>
    </font>
    <font>
      <b/>
      <sz val="10"/>
      <color rgb="FFFF0000"/>
      <name val="Arial"/>
      <family val="2"/>
    </font>
    <font>
      <strike/>
      <sz val="10"/>
      <name val="Arial"/>
      <family val="2"/>
    </font>
    <font>
      <sz val="11"/>
      <name val="Arial"/>
      <family val="2"/>
    </font>
    <font>
      <sz val="10"/>
      <name val="Arial"/>
      <family val="2"/>
    </font>
    <font>
      <b/>
      <sz val="12"/>
      <color indexed="10"/>
      <name val="Arial"/>
      <family val="2"/>
    </font>
    <font>
      <b/>
      <sz val="12"/>
      <color rgb="FFFF0000"/>
      <name val="Arial"/>
      <family val="2"/>
    </font>
    <font>
      <sz val="12"/>
      <name val="Arial"/>
      <family val="2"/>
    </font>
    <font>
      <b/>
      <sz val="11"/>
      <name val="Arial"/>
      <family val="2"/>
    </font>
    <font>
      <sz val="7"/>
      <name val="Arial"/>
      <family val="2"/>
    </font>
    <font>
      <b/>
      <sz val="11"/>
      <color rgb="FFFF0000"/>
      <name val="Arial"/>
      <family val="2"/>
    </font>
    <font>
      <b/>
      <sz val="11"/>
      <color indexed="10"/>
      <name val="Arial"/>
      <family val="2"/>
    </font>
    <font>
      <strike/>
      <sz val="8"/>
      <name val="Arial"/>
      <family val="2"/>
    </font>
    <font>
      <strike/>
      <sz val="10"/>
      <color indexed="10"/>
      <name val="Arial"/>
      <family val="2"/>
    </font>
    <font>
      <strike/>
      <sz val="10"/>
      <color rgb="FFFFC000"/>
      <name val="Arial"/>
      <family val="2"/>
    </font>
    <font>
      <b/>
      <strike/>
      <sz val="10"/>
      <color rgb="FFFF0000"/>
      <name val="Arial"/>
      <family val="2"/>
    </font>
    <font>
      <b/>
      <strike/>
      <sz val="10"/>
      <name val="Arial"/>
      <family val="2"/>
    </font>
    <font>
      <b/>
      <sz val="6"/>
      <name val="Arial"/>
      <family val="2"/>
    </font>
    <font>
      <i/>
      <sz val="10"/>
      <name val="Arial"/>
      <family val="2"/>
    </font>
    <font>
      <i/>
      <sz val="10"/>
      <color indexed="10"/>
      <name val="Arial"/>
      <family val="2"/>
    </font>
    <font>
      <b/>
      <i/>
      <sz val="11"/>
      <name val="Arial"/>
      <family val="2"/>
    </font>
    <font>
      <i/>
      <sz val="11"/>
      <name val="Arial"/>
      <family val="2"/>
    </font>
    <font>
      <b/>
      <i/>
      <sz val="9"/>
      <name val="Arial"/>
      <family val="2"/>
    </font>
    <font>
      <sz val="11"/>
      <color theme="1"/>
      <name val="Arial"/>
      <family val="2"/>
    </font>
    <font>
      <b/>
      <sz val="12"/>
      <color indexed="81"/>
      <name val="Arial"/>
      <family val="2"/>
    </font>
    <font>
      <b/>
      <sz val="9"/>
      <color rgb="FF00B050"/>
      <name val="Arial"/>
      <family val="2"/>
    </font>
    <font>
      <sz val="10"/>
      <color rgb="FF00B050"/>
      <name val="Arial"/>
      <family val="2"/>
    </font>
    <font>
      <i/>
      <sz val="10"/>
      <color rgb="FFFF0000"/>
      <name val="Arial"/>
      <family val="2"/>
    </font>
    <font>
      <b/>
      <i/>
      <sz val="12"/>
      <color indexed="10"/>
      <name val="Arial"/>
      <family val="2"/>
    </font>
    <font>
      <i/>
      <sz val="7"/>
      <name val="Arial"/>
      <family val="2"/>
    </font>
    <font>
      <b/>
      <i/>
      <sz val="12"/>
      <name val="Arial"/>
      <family val="2"/>
    </font>
    <font>
      <i/>
      <sz val="11"/>
      <color theme="1"/>
      <name val="Arial"/>
      <family val="2"/>
    </font>
    <font>
      <i/>
      <strike/>
      <sz val="10"/>
      <name val="Arial"/>
      <family val="2"/>
    </font>
  </fonts>
  <fills count="16">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indexed="43"/>
        <bgColor indexed="64"/>
      </patternFill>
    </fill>
    <fill>
      <patternFill patternType="solid">
        <fgColor theme="0" tint="-0.14999847407452621"/>
        <bgColor indexed="64"/>
      </patternFill>
    </fill>
    <fill>
      <patternFill patternType="solid">
        <fgColor indexed="26"/>
        <bgColor indexed="64"/>
      </patternFill>
    </fill>
    <fill>
      <patternFill patternType="solid">
        <fgColor rgb="FFFFFFCC"/>
        <bgColor indexed="64"/>
      </patternFill>
    </fill>
    <fill>
      <patternFill patternType="solid">
        <fgColor rgb="FFFFFF99"/>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s>
  <cellStyleXfs count="11">
    <xf numFmtId="0" fontId="0"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0" fontId="1" fillId="0" borderId="0" applyBorder="0"/>
    <xf numFmtId="44" fontId="39" fillId="0" borderId="0" applyFont="0" applyFill="0" applyBorder="0" applyAlignment="0" applyProtection="0"/>
    <xf numFmtId="0" fontId="1" fillId="0" borderId="0"/>
    <xf numFmtId="43" fontId="1" fillId="0" borderId="0" applyFont="0" applyFill="0" applyBorder="0" applyAlignment="0" applyProtection="0"/>
  </cellStyleXfs>
  <cellXfs count="767">
    <xf numFmtId="0" fontId="0" fillId="0" borderId="0" xfId="0"/>
    <xf numFmtId="0" fontId="1" fillId="0" borderId="6" xfId="2" applyFont="1" applyBorder="1" applyAlignment="1" applyProtection="1">
      <alignment horizontal="center" vertical="top"/>
    </xf>
    <xf numFmtId="0" fontId="1" fillId="0" borderId="6" xfId="2" applyFont="1" applyFill="1" applyBorder="1" applyAlignment="1" applyProtection="1">
      <alignment horizontal="center" vertical="top" wrapText="1"/>
    </xf>
    <xf numFmtId="0" fontId="1" fillId="0" borderId="6" xfId="2" applyFont="1" applyFill="1" applyBorder="1" applyAlignment="1" applyProtection="1">
      <alignment vertical="top" wrapText="1"/>
    </xf>
    <xf numFmtId="0" fontId="11" fillId="8" borderId="4" xfId="2" applyFont="1" applyFill="1" applyBorder="1" applyAlignment="1" applyProtection="1">
      <alignment vertical="top"/>
    </xf>
    <xf numFmtId="0" fontId="1" fillId="0" borderId="4" xfId="2" applyFont="1" applyFill="1" applyBorder="1" applyAlignment="1" applyProtection="1">
      <alignment vertical="top"/>
    </xf>
    <xf numFmtId="165" fontId="1" fillId="0" borderId="4" xfId="2" applyNumberFormat="1" applyFont="1" applyFill="1" applyBorder="1" applyAlignment="1" applyProtection="1">
      <alignment vertical="top"/>
    </xf>
    <xf numFmtId="166" fontId="1" fillId="0" borderId="4" xfId="3" applyNumberFormat="1" applyFont="1" applyFill="1" applyBorder="1" applyAlignment="1" applyProtection="1">
      <alignment vertical="top"/>
    </xf>
    <xf numFmtId="166" fontId="1" fillId="0" borderId="4" xfId="4" applyNumberFormat="1" applyFont="1" applyFill="1" applyBorder="1" applyAlignment="1" applyProtection="1">
      <alignment vertical="top"/>
    </xf>
    <xf numFmtId="166" fontId="1" fillId="0" borderId="10" xfId="4" applyNumberFormat="1" applyFont="1" applyFill="1" applyBorder="1" applyAlignment="1" applyProtection="1">
      <alignment vertical="top"/>
    </xf>
    <xf numFmtId="166" fontId="1" fillId="0" borderId="6" xfId="4" applyNumberFormat="1" applyFont="1" applyFill="1" applyBorder="1" applyAlignment="1" applyProtection="1">
      <alignment vertical="top" wrapText="1"/>
    </xf>
    <xf numFmtId="164" fontId="1" fillId="0" borderId="6" xfId="2" applyNumberFormat="1" applyFont="1" applyFill="1" applyBorder="1" applyAlignment="1" applyProtection="1">
      <alignment vertical="top" wrapText="1"/>
      <protection locked="0"/>
    </xf>
    <xf numFmtId="0" fontId="1" fillId="0" borderId="0" xfId="2" applyFont="1" applyAlignment="1" applyProtection="1">
      <alignment vertical="top"/>
      <protection locked="0"/>
    </xf>
    <xf numFmtId="0" fontId="1" fillId="0" borderId="4" xfId="2" applyFont="1" applyFill="1" applyBorder="1" applyAlignment="1" applyProtection="1">
      <alignment horizontal="center" vertical="top" wrapText="1"/>
    </xf>
    <xf numFmtId="0" fontId="10" fillId="0" borderId="4" xfId="2" applyFont="1" applyFill="1" applyBorder="1" applyAlignment="1" applyProtection="1">
      <alignment vertical="top" wrapText="1"/>
    </xf>
    <xf numFmtId="0" fontId="1" fillId="0" borderId="4" xfId="2" applyFont="1" applyFill="1" applyBorder="1" applyAlignment="1" applyProtection="1">
      <alignment vertical="top" wrapText="1"/>
    </xf>
    <xf numFmtId="0" fontId="1" fillId="0" borderId="4" xfId="2" applyFont="1" applyFill="1" applyBorder="1" applyAlignment="1" applyProtection="1">
      <alignment vertical="top"/>
      <protection locked="0"/>
    </xf>
    <xf numFmtId="0" fontId="1" fillId="0" borderId="6" xfId="2" applyFont="1" applyBorder="1" applyAlignment="1" applyProtection="1">
      <alignment horizontal="center" vertical="top"/>
      <protection locked="0"/>
    </xf>
    <xf numFmtId="0" fontId="10" fillId="0" borderId="4" xfId="2" applyFont="1" applyFill="1" applyBorder="1" applyAlignment="1" applyProtection="1">
      <alignment vertical="top" wrapText="1"/>
      <protection locked="0"/>
    </xf>
    <xf numFmtId="0" fontId="1" fillId="0" borderId="4" xfId="2" applyFont="1" applyFill="1" applyBorder="1" applyAlignment="1" applyProtection="1">
      <alignment vertical="top" wrapText="1"/>
      <protection locked="0"/>
    </xf>
    <xf numFmtId="0" fontId="11" fillId="8" borderId="4" xfId="2" applyFont="1" applyFill="1" applyBorder="1" applyAlignment="1" applyProtection="1">
      <alignment vertical="top"/>
      <protection locked="0"/>
    </xf>
    <xf numFmtId="165" fontId="1" fillId="0" borderId="4" xfId="2" applyNumberFormat="1" applyFont="1" applyFill="1" applyBorder="1" applyAlignment="1" applyProtection="1">
      <alignment vertical="top"/>
      <protection locked="0"/>
    </xf>
    <xf numFmtId="0" fontId="1" fillId="0" borderId="4" xfId="2" applyFont="1" applyFill="1" applyBorder="1" applyAlignment="1" applyProtection="1">
      <alignment horizontal="center" vertical="top" wrapText="1"/>
      <protection locked="0"/>
    </xf>
    <xf numFmtId="164" fontId="5" fillId="0" borderId="6" xfId="2" applyNumberFormat="1" applyFont="1" applyFill="1" applyBorder="1" applyAlignment="1" applyProtection="1">
      <alignment vertical="top" wrapText="1"/>
      <protection locked="0"/>
    </xf>
    <xf numFmtId="0" fontId="5" fillId="0" borderId="0" xfId="2" applyFont="1" applyAlignment="1" applyProtection="1">
      <alignment vertical="top"/>
      <protection locked="0"/>
    </xf>
    <xf numFmtId="164" fontId="1" fillId="0" borderId="4" xfId="2" applyNumberFormat="1" applyFont="1" applyFill="1" applyBorder="1" applyAlignment="1" applyProtection="1">
      <alignment vertical="top" wrapText="1"/>
      <protection locked="0"/>
    </xf>
    <xf numFmtId="0" fontId="1" fillId="0" borderId="0" xfId="2" applyAlignment="1">
      <alignment horizontal="center"/>
    </xf>
    <xf numFmtId="0" fontId="1" fillId="0" borderId="0" xfId="2" applyBorder="1" applyAlignment="1">
      <alignment horizontal="center"/>
    </xf>
    <xf numFmtId="0" fontId="1" fillId="0" borderId="0" xfId="2"/>
    <xf numFmtId="0" fontId="11" fillId="0" borderId="0" xfId="2" applyFont="1"/>
    <xf numFmtId="0" fontId="1" fillId="0" borderId="0" xfId="2" applyFill="1" applyBorder="1"/>
    <xf numFmtId="0" fontId="11" fillId="0" borderId="0" xfId="2" applyFont="1" applyAlignment="1">
      <alignment horizontal="center" wrapText="1"/>
    </xf>
    <xf numFmtId="0" fontId="4" fillId="0" borderId="0" xfId="2" applyFont="1" applyAlignment="1">
      <alignment horizontal="center" wrapText="1"/>
    </xf>
    <xf numFmtId="0" fontId="11" fillId="0" borderId="0" xfId="2" applyFont="1" applyAlignment="1">
      <alignment horizontal="left" wrapText="1"/>
    </xf>
    <xf numFmtId="0" fontId="11" fillId="0" borderId="0" xfId="2" applyFont="1" applyAlignment="1">
      <alignment wrapText="1"/>
    </xf>
    <xf numFmtId="0" fontId="1" fillId="0" borderId="0" xfId="2" applyFill="1"/>
    <xf numFmtId="0" fontId="6" fillId="7" borderId="9" xfId="2" applyFont="1" applyFill="1" applyBorder="1" applyAlignment="1">
      <alignment horizontal="center" vertical="center" wrapText="1"/>
    </xf>
    <xf numFmtId="0" fontId="6" fillId="7" borderId="12" xfId="2" applyFont="1" applyFill="1" applyBorder="1" applyAlignment="1">
      <alignment horizontal="center" vertical="center" wrapText="1"/>
    </xf>
    <xf numFmtId="0" fontId="6" fillId="7" borderId="6" xfId="2" applyFont="1" applyFill="1" applyBorder="1" applyAlignment="1">
      <alignment horizontal="center" vertical="center" wrapText="1"/>
    </xf>
    <xf numFmtId="1" fontId="16" fillId="7" borderId="6" xfId="2" applyNumberFormat="1" applyFont="1" applyFill="1" applyBorder="1" applyAlignment="1">
      <alignment horizontal="center" vertical="center" wrapText="1"/>
    </xf>
    <xf numFmtId="1" fontId="10" fillId="7" borderId="6" xfId="2" applyNumberFormat="1" applyFont="1" applyFill="1" applyBorder="1" applyAlignment="1">
      <alignment horizontal="center" vertical="center" wrapText="1"/>
    </xf>
    <xf numFmtId="0" fontId="6" fillId="7" borderId="6" xfId="2" applyFont="1" applyFill="1" applyBorder="1" applyAlignment="1">
      <alignment horizontal="center" wrapText="1"/>
    </xf>
    <xf numFmtId="1" fontId="6" fillId="7" borderId="6" xfId="2" applyNumberFormat="1" applyFont="1" applyFill="1" applyBorder="1" applyAlignment="1">
      <alignment horizontal="center"/>
    </xf>
    <xf numFmtId="0" fontId="6" fillId="7" borderId="6" xfId="2" applyNumberFormat="1" applyFont="1" applyFill="1" applyBorder="1" applyAlignment="1">
      <alignment horizontal="center"/>
    </xf>
    <xf numFmtId="0" fontId="8" fillId="7" borderId="6" xfId="2" applyFont="1" applyFill="1" applyBorder="1" applyAlignment="1">
      <alignment horizontal="center" wrapText="1"/>
    </xf>
    <xf numFmtId="0" fontId="4" fillId="7" borderId="6" xfId="2" applyFont="1" applyFill="1" applyBorder="1" applyAlignment="1">
      <alignment horizontal="center" wrapText="1"/>
    </xf>
    <xf numFmtId="0" fontId="1" fillId="0" borderId="6" xfId="2" applyFont="1" applyBorder="1" applyAlignment="1">
      <alignment horizontal="center" vertical="top"/>
    </xf>
    <xf numFmtId="0" fontId="1" fillId="0" borderId="4" xfId="2" applyFont="1" applyFill="1" applyBorder="1" applyAlignment="1">
      <alignment vertical="top" wrapText="1"/>
    </xf>
    <xf numFmtId="0" fontId="10" fillId="0" borderId="4" xfId="2" applyFont="1" applyFill="1" applyBorder="1" applyAlignment="1">
      <alignment vertical="top" wrapText="1"/>
    </xf>
    <xf numFmtId="0" fontId="1" fillId="0" borderId="4" xfId="2" applyFont="1" applyFill="1" applyBorder="1" applyAlignment="1">
      <alignment vertical="top"/>
    </xf>
    <xf numFmtId="165" fontId="1" fillId="0" borderId="4" xfId="2" applyNumberFormat="1" applyFont="1" applyFill="1" applyBorder="1" applyAlignment="1">
      <alignment vertical="top"/>
    </xf>
    <xf numFmtId="3" fontId="1" fillId="0" borderId="4" xfId="2" applyNumberFormat="1" applyFont="1" applyFill="1" applyBorder="1" applyAlignment="1">
      <alignment vertical="top"/>
    </xf>
    <xf numFmtId="3" fontId="1" fillId="0" borderId="4" xfId="3" applyNumberFormat="1" applyFont="1" applyFill="1" applyBorder="1" applyAlignment="1">
      <alignment vertical="top"/>
    </xf>
    <xf numFmtId="3" fontId="1" fillId="0" borderId="4" xfId="4" applyNumberFormat="1" applyFont="1" applyFill="1" applyBorder="1" applyAlignment="1">
      <alignment vertical="top"/>
    </xf>
    <xf numFmtId="3" fontId="1" fillId="0" borderId="10" xfId="4" applyNumberFormat="1" applyFont="1" applyFill="1" applyBorder="1" applyAlignment="1">
      <alignment vertical="top"/>
    </xf>
    <xf numFmtId="3" fontId="1" fillId="0" borderId="6" xfId="4" applyNumberFormat="1" applyFont="1" applyFill="1" applyBorder="1" applyAlignment="1">
      <alignment vertical="top" wrapText="1"/>
    </xf>
    <xf numFmtId="0" fontId="17" fillId="0" borderId="6" xfId="2" applyNumberFormat="1" applyFont="1" applyFill="1" applyBorder="1" applyAlignment="1">
      <alignment horizontal="center" vertical="top" wrapText="1"/>
    </xf>
    <xf numFmtId="0" fontId="5" fillId="0" borderId="6" xfId="2" applyNumberFormat="1" applyFont="1" applyFill="1" applyBorder="1" applyAlignment="1">
      <alignment horizontal="center" vertical="top" wrapText="1"/>
    </xf>
    <xf numFmtId="164" fontId="5" fillId="0" borderId="6" xfId="2" applyNumberFormat="1" applyFont="1" applyFill="1" applyBorder="1" applyAlignment="1">
      <alignment horizontal="center" vertical="top" wrapText="1"/>
    </xf>
    <xf numFmtId="164" fontId="1" fillId="0" borderId="6" xfId="2" applyNumberFormat="1" applyFont="1" applyFill="1" applyBorder="1" applyAlignment="1">
      <alignment vertical="top" wrapText="1"/>
    </xf>
    <xf numFmtId="0" fontId="1" fillId="0" borderId="6" xfId="2" applyFont="1" applyFill="1" applyBorder="1" applyAlignment="1">
      <alignment vertical="top" wrapText="1"/>
    </xf>
    <xf numFmtId="0" fontId="1" fillId="0" borderId="0" xfId="2" applyFont="1" applyFill="1" applyAlignment="1">
      <alignment vertical="top" wrapText="1"/>
    </xf>
    <xf numFmtId="0" fontId="10" fillId="0" borderId="6" xfId="2" applyFont="1" applyFill="1" applyBorder="1" applyAlignment="1">
      <alignment vertical="top" wrapText="1"/>
    </xf>
    <xf numFmtId="3" fontId="1" fillId="0" borderId="4" xfId="2" applyNumberFormat="1" applyFont="1" applyFill="1" applyBorder="1" applyAlignment="1" applyProtection="1">
      <alignment vertical="top"/>
      <protection locked="0"/>
    </xf>
    <xf numFmtId="49" fontId="17" fillId="0" borderId="6" xfId="2" applyNumberFormat="1" applyFont="1" applyFill="1" applyBorder="1" applyAlignment="1">
      <alignment horizontal="center" vertical="top" wrapText="1"/>
    </xf>
    <xf numFmtId="0" fontId="1" fillId="0" borderId="0" xfId="2" applyFont="1" applyFill="1" applyBorder="1" applyAlignment="1">
      <alignment horizontal="center" vertical="center" wrapText="1"/>
    </xf>
    <xf numFmtId="0" fontId="1" fillId="0" borderId="4" xfId="2" applyFont="1" applyBorder="1" applyAlignment="1">
      <alignment horizontal="center" vertical="top"/>
    </xf>
    <xf numFmtId="0" fontId="19" fillId="10" borderId="6" xfId="2" applyFont="1" applyFill="1" applyBorder="1" applyAlignment="1">
      <alignment horizontal="center"/>
    </xf>
    <xf numFmtId="1" fontId="21" fillId="10" borderId="6" xfId="6" applyNumberFormat="1" applyFont="1" applyFill="1" applyBorder="1" applyAlignment="1">
      <alignment wrapText="1"/>
    </xf>
    <xf numFmtId="1" fontId="15" fillId="10" borderId="6" xfId="6" applyNumberFormat="1" applyFont="1" applyFill="1" applyBorder="1" applyAlignment="1">
      <alignment wrapText="1"/>
    </xf>
    <xf numFmtId="3" fontId="15" fillId="10" borderId="6" xfId="6" applyNumberFormat="1" applyFont="1" applyFill="1" applyBorder="1" applyAlignment="1">
      <alignment horizontal="right" wrapText="1"/>
    </xf>
    <xf numFmtId="0" fontId="22" fillId="10" borderId="6" xfId="2" applyNumberFormat="1" applyFont="1" applyFill="1" applyBorder="1" applyAlignment="1">
      <alignment horizontal="center" wrapText="1"/>
    </xf>
    <xf numFmtId="0" fontId="15" fillId="10" borderId="6" xfId="2" applyNumberFormat="1" applyFont="1" applyFill="1" applyBorder="1" applyAlignment="1">
      <alignment horizontal="center" wrapText="1"/>
    </xf>
    <xf numFmtId="0" fontId="15" fillId="10" borderId="6" xfId="2" applyFont="1" applyFill="1" applyBorder="1" applyAlignment="1">
      <alignment horizontal="center" wrapText="1"/>
    </xf>
    <xf numFmtId="0" fontId="21" fillId="10" borderId="6" xfId="2" applyFont="1" applyFill="1" applyBorder="1" applyAlignment="1">
      <alignment horizontal="center" wrapText="1"/>
    </xf>
    <xf numFmtId="0" fontId="23" fillId="0" borderId="6" xfId="2" applyFont="1" applyBorder="1"/>
    <xf numFmtId="0" fontId="19" fillId="0" borderId="0" xfId="2" applyFont="1"/>
    <xf numFmtId="0" fontId="19" fillId="10" borderId="4" xfId="2" applyFont="1" applyFill="1" applyBorder="1" applyAlignment="1">
      <alignment horizontal="center"/>
    </xf>
    <xf numFmtId="1" fontId="25" fillId="6" borderId="6" xfId="6" applyNumberFormat="1" applyFont="1" applyFill="1" applyBorder="1" applyAlignment="1">
      <alignment horizontal="right" wrapText="1"/>
    </xf>
    <xf numFmtId="1" fontId="25" fillId="0" borderId="10" xfId="6" applyNumberFormat="1" applyFont="1" applyFill="1" applyBorder="1" applyAlignment="1">
      <alignment horizontal="right" wrapText="1"/>
    </xf>
    <xf numFmtId="3" fontId="24" fillId="0" borderId="14" xfId="6" applyNumberFormat="1" applyFont="1" applyFill="1" applyBorder="1" applyAlignment="1">
      <alignment horizontal="right" wrapText="1"/>
    </xf>
    <xf numFmtId="0" fontId="26" fillId="0" borderId="14" xfId="6" applyNumberFormat="1" applyFont="1" applyFill="1" applyBorder="1" applyAlignment="1">
      <alignment horizontal="center" wrapText="1"/>
    </xf>
    <xf numFmtId="0" fontId="24" fillId="0" borderId="14" xfId="6" applyNumberFormat="1" applyFont="1" applyFill="1" applyBorder="1" applyAlignment="1">
      <alignment horizontal="center" wrapText="1"/>
    </xf>
    <xf numFmtId="0" fontId="24" fillId="0" borderId="14" xfId="6" applyFont="1" applyFill="1" applyBorder="1" applyAlignment="1">
      <alignment horizontal="center" wrapText="1"/>
    </xf>
    <xf numFmtId="0" fontId="27" fillId="0" borderId="14" xfId="6" applyFont="1" applyFill="1" applyBorder="1" applyAlignment="1">
      <alignment horizontal="center" wrapText="1"/>
    </xf>
    <xf numFmtId="1" fontId="15" fillId="6" borderId="6" xfId="6" applyNumberFormat="1" applyFont="1" applyFill="1" applyBorder="1" applyAlignment="1">
      <alignment horizontal="right"/>
    </xf>
    <xf numFmtId="1" fontId="24" fillId="0" borderId="13" xfId="6" applyNumberFormat="1" applyFont="1" applyFill="1" applyBorder="1" applyAlignment="1">
      <alignment horizontal="right"/>
    </xf>
    <xf numFmtId="3" fontId="24" fillId="0" borderId="0" xfId="6" applyNumberFormat="1" applyFont="1" applyFill="1" applyBorder="1" applyAlignment="1">
      <alignment horizontal="right" wrapText="1"/>
    </xf>
    <xf numFmtId="0" fontId="26" fillId="0" borderId="0" xfId="6" applyNumberFormat="1" applyFont="1" applyFill="1" applyBorder="1" applyAlignment="1">
      <alignment horizontal="center" wrapText="1"/>
    </xf>
    <xf numFmtId="0" fontId="24" fillId="0" borderId="0" xfId="6" applyNumberFormat="1" applyFont="1" applyFill="1" applyBorder="1" applyAlignment="1">
      <alignment horizontal="center" wrapText="1"/>
    </xf>
    <xf numFmtId="0" fontId="24" fillId="0" borderId="0" xfId="6" applyFont="1" applyFill="1" applyBorder="1" applyAlignment="1">
      <alignment horizontal="center" wrapText="1"/>
    </xf>
    <xf numFmtId="0" fontId="27" fillId="0" borderId="0" xfId="6" applyFont="1" applyFill="1" applyBorder="1" applyAlignment="1">
      <alignment horizontal="center" wrapText="1"/>
    </xf>
    <xf numFmtId="3" fontId="1" fillId="0" borderId="0" xfId="2" applyNumberFormat="1" applyFill="1"/>
    <xf numFmtId="3" fontId="1" fillId="0" borderId="0" xfId="2" applyNumberFormat="1"/>
    <xf numFmtId="3" fontId="6" fillId="7" borderId="6" xfId="2" applyNumberFormat="1" applyFont="1" applyFill="1" applyBorder="1" applyAlignment="1">
      <alignment horizontal="center" wrapText="1"/>
    </xf>
    <xf numFmtId="3" fontId="6" fillId="7" borderId="6" xfId="2" applyNumberFormat="1" applyFont="1" applyFill="1" applyBorder="1" applyAlignment="1">
      <alignment horizontal="center"/>
    </xf>
    <xf numFmtId="0" fontId="11" fillId="8" borderId="4" xfId="2" applyFont="1" applyFill="1" applyBorder="1" applyAlignment="1">
      <alignment vertical="top"/>
    </xf>
    <xf numFmtId="0" fontId="11" fillId="8" borderId="6" xfId="2" applyFont="1" applyFill="1" applyBorder="1" applyAlignment="1">
      <alignment vertical="top"/>
    </xf>
    <xf numFmtId="0" fontId="1" fillId="0" borderId="6" xfId="2" applyFont="1" applyFill="1" applyBorder="1" applyAlignment="1">
      <alignment vertical="top"/>
    </xf>
    <xf numFmtId="165" fontId="1" fillId="0" borderId="6" xfId="2" applyNumberFormat="1" applyFont="1" applyFill="1" applyBorder="1" applyAlignment="1">
      <alignment vertical="top"/>
    </xf>
    <xf numFmtId="3" fontId="1" fillId="0" borderId="6" xfId="2" applyNumberFormat="1" applyFont="1" applyFill="1" applyBorder="1" applyAlignment="1">
      <alignment vertical="top"/>
    </xf>
    <xf numFmtId="3" fontId="1" fillId="0" borderId="6" xfId="3" applyNumberFormat="1" applyFont="1" applyFill="1" applyBorder="1" applyAlignment="1">
      <alignment vertical="top"/>
    </xf>
    <xf numFmtId="3" fontId="1" fillId="0" borderId="6" xfId="4" applyNumberFormat="1" applyFont="1" applyFill="1" applyBorder="1" applyAlignment="1">
      <alignment vertical="top"/>
    </xf>
    <xf numFmtId="3" fontId="1" fillId="0" borderId="4" xfId="3" applyNumberFormat="1" applyFont="1" applyFill="1" applyBorder="1" applyAlignment="1" applyProtection="1">
      <alignment vertical="top"/>
      <protection locked="0"/>
    </xf>
    <xf numFmtId="3" fontId="1" fillId="0" borderId="4" xfId="4" applyNumberFormat="1" applyFont="1" applyFill="1" applyBorder="1" applyAlignment="1" applyProtection="1">
      <alignment vertical="top"/>
      <protection locked="0"/>
    </xf>
    <xf numFmtId="3" fontId="1" fillId="0" borderId="10" xfId="4" applyNumberFormat="1" applyFont="1" applyFill="1" applyBorder="1" applyAlignment="1" applyProtection="1">
      <alignment vertical="top"/>
      <protection locked="0"/>
    </xf>
    <xf numFmtId="3" fontId="1" fillId="0" borderId="6" xfId="4" applyNumberFormat="1" applyFont="1" applyFill="1" applyBorder="1" applyAlignment="1" applyProtection="1">
      <alignment vertical="top" wrapText="1"/>
      <protection locked="0"/>
    </xf>
    <xf numFmtId="0" fontId="17" fillId="0" borderId="6" xfId="2" applyNumberFormat="1" applyFont="1" applyFill="1" applyBorder="1" applyAlignment="1" applyProtection="1">
      <alignment horizontal="center" vertical="top" wrapText="1"/>
      <protection locked="0"/>
    </xf>
    <xf numFmtId="0" fontId="6" fillId="11" borderId="6" xfId="2" applyFont="1" applyFill="1" applyBorder="1" applyAlignment="1">
      <alignment horizontal="center" vertical="center" wrapText="1"/>
    </xf>
    <xf numFmtId="1" fontId="16" fillId="11" borderId="6" xfId="2" applyNumberFormat="1" applyFont="1" applyFill="1" applyBorder="1" applyAlignment="1">
      <alignment horizontal="center" vertical="center" wrapText="1"/>
    </xf>
    <xf numFmtId="1" fontId="10" fillId="11" borderId="6" xfId="2" applyNumberFormat="1" applyFont="1" applyFill="1" applyBorder="1" applyAlignment="1">
      <alignment horizontal="center" vertical="center" wrapText="1"/>
    </xf>
    <xf numFmtId="3" fontId="6" fillId="11" borderId="6" xfId="2" applyNumberFormat="1" applyFont="1" applyFill="1" applyBorder="1" applyAlignment="1">
      <alignment horizontal="center" wrapText="1"/>
    </xf>
    <xf numFmtId="3" fontId="6" fillId="11" borderId="6" xfId="2" applyNumberFormat="1" applyFont="1" applyFill="1" applyBorder="1" applyAlignment="1">
      <alignment horizontal="center"/>
    </xf>
    <xf numFmtId="0" fontId="8" fillId="11" borderId="6" xfId="2" applyFont="1" applyFill="1" applyBorder="1" applyAlignment="1">
      <alignment horizontal="center" wrapText="1"/>
    </xf>
    <xf numFmtId="0" fontId="4" fillId="11" borderId="6" xfId="2" applyFont="1" applyFill="1" applyBorder="1" applyAlignment="1">
      <alignment horizontal="center" wrapText="1"/>
    </xf>
    <xf numFmtId="0" fontId="18" fillId="0" borderId="6" xfId="2" applyFont="1" applyFill="1" applyBorder="1" applyAlignment="1">
      <alignment horizontal="center" vertical="top"/>
    </xf>
    <xf numFmtId="0" fontId="18" fillId="0" borderId="4" xfId="2" applyFont="1" applyFill="1" applyBorder="1" applyAlignment="1">
      <alignment vertical="top" wrapText="1"/>
    </xf>
    <xf numFmtId="0" fontId="28" fillId="0" borderId="4" xfId="2" applyFont="1" applyFill="1" applyBorder="1" applyAlignment="1">
      <alignment vertical="top" wrapText="1"/>
    </xf>
    <xf numFmtId="0" fontId="18" fillId="0" borderId="6" xfId="2" applyFont="1" applyFill="1" applyBorder="1" applyAlignment="1">
      <alignment vertical="top" wrapText="1"/>
    </xf>
    <xf numFmtId="0" fontId="29" fillId="0" borderId="4" xfId="2" applyFont="1" applyFill="1" applyBorder="1" applyAlignment="1">
      <alignment vertical="top"/>
    </xf>
    <xf numFmtId="0" fontId="18" fillId="0" borderId="4" xfId="2" applyFont="1" applyFill="1" applyBorder="1" applyAlignment="1">
      <alignment vertical="top"/>
    </xf>
    <xf numFmtId="165" fontId="18" fillId="0" borderId="4" xfId="2" applyNumberFormat="1" applyFont="1" applyFill="1" applyBorder="1" applyAlignment="1">
      <alignment vertical="top"/>
    </xf>
    <xf numFmtId="3" fontId="30" fillId="0" borderId="4" xfId="2" applyNumberFormat="1" applyFont="1" applyFill="1" applyBorder="1" applyAlignment="1">
      <alignment vertical="top"/>
    </xf>
    <xf numFmtId="3" fontId="18" fillId="0" borderId="4" xfId="3" applyNumberFormat="1" applyFont="1" applyFill="1" applyBorder="1" applyAlignment="1">
      <alignment vertical="top"/>
    </xf>
    <xf numFmtId="3" fontId="18" fillId="0" borderId="4" xfId="2" applyNumberFormat="1" applyFont="1" applyFill="1" applyBorder="1" applyAlignment="1">
      <alignment vertical="top"/>
    </xf>
    <xf numFmtId="3" fontId="18" fillId="0" borderId="4" xfId="4" applyNumberFormat="1" applyFont="1" applyFill="1" applyBorder="1" applyAlignment="1">
      <alignment vertical="top"/>
    </xf>
    <xf numFmtId="3" fontId="18" fillId="0" borderId="10" xfId="4" applyNumberFormat="1" applyFont="1" applyFill="1" applyBorder="1" applyAlignment="1">
      <alignment vertical="top"/>
    </xf>
    <xf numFmtId="3" fontId="18" fillId="0" borderId="6" xfId="4" applyNumberFormat="1" applyFont="1" applyFill="1" applyBorder="1" applyAlignment="1">
      <alignment vertical="top" wrapText="1"/>
    </xf>
    <xf numFmtId="0" fontId="31" fillId="0" borderId="6" xfId="2" applyNumberFormat="1" applyFont="1" applyFill="1" applyBorder="1" applyAlignment="1">
      <alignment horizontal="center" vertical="top" wrapText="1"/>
    </xf>
    <xf numFmtId="0" fontId="32" fillId="0" borderId="6" xfId="2" applyNumberFormat="1" applyFont="1" applyFill="1" applyBorder="1" applyAlignment="1">
      <alignment horizontal="center" vertical="top" wrapText="1"/>
    </xf>
    <xf numFmtId="164" fontId="32" fillId="0" borderId="6" xfId="2" applyNumberFormat="1" applyFont="1" applyFill="1" applyBorder="1" applyAlignment="1">
      <alignment horizontal="center" vertical="top" wrapText="1"/>
    </xf>
    <xf numFmtId="164" fontId="18" fillId="0" borderId="6" xfId="2" applyNumberFormat="1" applyFont="1" applyFill="1" applyBorder="1" applyAlignment="1">
      <alignment vertical="top" wrapText="1"/>
    </xf>
    <xf numFmtId="0" fontId="18" fillId="0" borderId="0" xfId="2" applyFont="1" applyFill="1" applyAlignment="1">
      <alignment vertical="top" wrapText="1"/>
    </xf>
    <xf numFmtId="0" fontId="18" fillId="0" borderId="6" xfId="2" applyNumberFormat="1" applyFont="1" applyBorder="1" applyAlignment="1">
      <alignment horizontal="center" vertical="top"/>
    </xf>
    <xf numFmtId="0" fontId="18" fillId="0" borderId="4" xfId="2" applyNumberFormat="1" applyFont="1" applyFill="1" applyBorder="1" applyAlignment="1">
      <alignment vertical="top" wrapText="1"/>
    </xf>
    <xf numFmtId="0" fontId="28" fillId="0" borderId="4" xfId="2" applyNumberFormat="1" applyFont="1" applyFill="1" applyBorder="1" applyAlignment="1">
      <alignment vertical="top" wrapText="1"/>
    </xf>
    <xf numFmtId="0" fontId="29" fillId="8" borderId="4" xfId="2" applyNumberFormat="1" applyFont="1" applyFill="1" applyBorder="1" applyAlignment="1">
      <alignment vertical="top"/>
    </xf>
    <xf numFmtId="0" fontId="18" fillId="0" borderId="4" xfId="2" applyNumberFormat="1" applyFont="1" applyFill="1" applyBorder="1" applyAlignment="1">
      <alignment vertical="top"/>
    </xf>
    <xf numFmtId="0" fontId="18" fillId="0" borderId="6" xfId="2" applyNumberFormat="1" applyFont="1" applyFill="1" applyBorder="1" applyAlignment="1">
      <alignment vertical="top" wrapText="1"/>
    </xf>
    <xf numFmtId="0" fontId="18" fillId="0" borderId="0" xfId="2" applyNumberFormat="1" applyFont="1" applyFill="1" applyAlignment="1">
      <alignment vertical="top" wrapText="1"/>
    </xf>
    <xf numFmtId="164" fontId="1" fillId="0" borderId="4" xfId="2" applyNumberFormat="1" applyFont="1" applyFill="1" applyBorder="1" applyAlignment="1">
      <alignment vertical="top"/>
    </xf>
    <xf numFmtId="166" fontId="1" fillId="0" borderId="4" xfId="3" applyNumberFormat="1" applyFont="1" applyFill="1" applyBorder="1" applyAlignment="1">
      <alignment vertical="top"/>
    </xf>
    <xf numFmtId="166" fontId="1" fillId="0" borderId="4" xfId="4" applyNumberFormat="1" applyFont="1" applyFill="1" applyBorder="1" applyAlignment="1">
      <alignment vertical="top"/>
    </xf>
    <xf numFmtId="166" fontId="1" fillId="0" borderId="10" xfId="4" applyNumberFormat="1" applyFont="1" applyFill="1" applyBorder="1" applyAlignment="1">
      <alignment vertical="top"/>
    </xf>
    <xf numFmtId="166" fontId="1" fillId="0" borderId="6" xfId="4" applyNumberFormat="1" applyFont="1" applyFill="1" applyBorder="1" applyAlignment="1">
      <alignment vertical="top" wrapText="1"/>
    </xf>
    <xf numFmtId="0" fontId="19" fillId="7" borderId="6" xfId="2" applyFont="1" applyFill="1" applyBorder="1" applyAlignment="1">
      <alignment horizontal="center"/>
    </xf>
    <xf numFmtId="0" fontId="24" fillId="7" borderId="6" xfId="2" applyFont="1" applyFill="1" applyBorder="1" applyAlignment="1">
      <alignment horizontal="center" vertical="center" wrapText="1"/>
    </xf>
    <xf numFmtId="1" fontId="26" fillId="7" borderId="6" xfId="2" applyNumberFormat="1" applyFont="1" applyFill="1" applyBorder="1" applyAlignment="1">
      <alignment horizontal="right" wrapText="1"/>
    </xf>
    <xf numFmtId="1" fontId="24" fillId="7" borderId="6" xfId="2" applyNumberFormat="1" applyFont="1" applyFill="1" applyBorder="1" applyAlignment="1">
      <alignment horizontal="right" wrapText="1"/>
    </xf>
    <xf numFmtId="164" fontId="24" fillId="7" borderId="6" xfId="2" applyNumberFormat="1" applyFont="1" applyFill="1" applyBorder="1" applyAlignment="1">
      <alignment horizontal="right" wrapText="1"/>
    </xf>
    <xf numFmtId="0" fontId="26" fillId="7" borderId="6" xfId="2" applyNumberFormat="1" applyFont="1" applyFill="1" applyBorder="1" applyAlignment="1">
      <alignment horizontal="center" wrapText="1"/>
    </xf>
    <xf numFmtId="0" fontId="24" fillId="7" borderId="6" xfId="2" applyNumberFormat="1" applyFont="1" applyFill="1" applyBorder="1" applyAlignment="1">
      <alignment horizontal="center" wrapText="1"/>
    </xf>
    <xf numFmtId="0" fontId="24" fillId="7" borderId="6" xfId="2" applyFont="1" applyFill="1" applyBorder="1" applyAlignment="1">
      <alignment horizontal="center" wrapText="1"/>
    </xf>
    <xf numFmtId="0" fontId="27" fillId="7" borderId="6" xfId="2" applyFont="1" applyFill="1" applyBorder="1" applyAlignment="1">
      <alignment horizontal="center" wrapText="1"/>
    </xf>
    <xf numFmtId="0" fontId="19" fillId="7" borderId="4" xfId="2" applyFont="1" applyFill="1" applyBorder="1" applyAlignment="1">
      <alignment horizontal="center"/>
    </xf>
    <xf numFmtId="0" fontId="24" fillId="7" borderId="4" xfId="2" applyFont="1" applyFill="1" applyBorder="1" applyAlignment="1">
      <alignment horizontal="center" vertical="center" wrapText="1"/>
    </xf>
    <xf numFmtId="0" fontId="33" fillId="2" borderId="6" xfId="2" applyFont="1" applyFill="1" applyBorder="1" applyAlignment="1">
      <alignment wrapText="1"/>
    </xf>
    <xf numFmtId="0" fontId="5" fillId="2" borderId="6" xfId="2" applyFont="1" applyFill="1" applyBorder="1"/>
    <xf numFmtId="3" fontId="5" fillId="2" borderId="6" xfId="2" applyNumberFormat="1" applyFont="1" applyFill="1" applyBorder="1"/>
    <xf numFmtId="1" fontId="24" fillId="7" borderId="4" xfId="2" applyNumberFormat="1" applyFont="1" applyFill="1" applyBorder="1" applyAlignment="1">
      <alignment horizontal="right" wrapText="1"/>
    </xf>
    <xf numFmtId="164" fontId="24" fillId="7" borderId="4" xfId="2" applyNumberFormat="1" applyFont="1" applyFill="1" applyBorder="1" applyAlignment="1">
      <alignment horizontal="right" wrapText="1"/>
    </xf>
    <xf numFmtId="164" fontId="24" fillId="7" borderId="10" xfId="2" applyNumberFormat="1" applyFont="1" applyFill="1" applyBorder="1" applyAlignment="1">
      <alignment horizontal="right" wrapText="1"/>
    </xf>
    <xf numFmtId="3" fontId="4" fillId="2" borderId="6" xfId="2" applyNumberFormat="1" applyFont="1" applyFill="1" applyBorder="1"/>
    <xf numFmtId="0" fontId="23" fillId="12" borderId="6" xfId="2" applyFont="1" applyFill="1" applyBorder="1" applyAlignment="1">
      <alignment horizontal="center"/>
    </xf>
    <xf numFmtId="0" fontId="15" fillId="12" borderId="6" xfId="2" applyFont="1" applyFill="1" applyBorder="1" applyAlignment="1">
      <alignment horizontal="center" vertical="center" wrapText="1"/>
    </xf>
    <xf numFmtId="1" fontId="22" fillId="12" borderId="6" xfId="2" applyNumberFormat="1" applyFont="1" applyFill="1" applyBorder="1" applyAlignment="1">
      <alignment horizontal="right" wrapText="1"/>
    </xf>
    <xf numFmtId="1" fontId="15" fillId="12" borderId="6" xfId="2" applyNumberFormat="1" applyFont="1" applyFill="1" applyBorder="1" applyAlignment="1">
      <alignment horizontal="right" wrapText="1"/>
    </xf>
    <xf numFmtId="164" fontId="15" fillId="12" borderId="6" xfId="2" applyNumberFormat="1" applyFont="1" applyFill="1" applyBorder="1" applyAlignment="1">
      <alignment horizontal="right" wrapText="1"/>
    </xf>
    <xf numFmtId="0" fontId="22" fillId="12" borderId="6" xfId="2" applyNumberFormat="1" applyFont="1" applyFill="1" applyBorder="1" applyAlignment="1">
      <alignment horizontal="center" wrapText="1"/>
    </xf>
    <xf numFmtId="0" fontId="15" fillId="12" borderId="6" xfId="2" applyNumberFormat="1" applyFont="1" applyFill="1" applyBorder="1" applyAlignment="1">
      <alignment horizontal="center" wrapText="1"/>
    </xf>
    <xf numFmtId="0" fontId="15" fillId="12" borderId="6" xfId="2" applyFont="1" applyFill="1" applyBorder="1" applyAlignment="1">
      <alignment horizontal="center" wrapText="1"/>
    </xf>
    <xf numFmtId="0" fontId="21" fillId="12" borderId="6" xfId="2" applyFont="1" applyFill="1" applyBorder="1" applyAlignment="1">
      <alignment horizontal="center" wrapText="1"/>
    </xf>
    <xf numFmtId="0" fontId="23" fillId="0" borderId="0" xfId="2" applyFont="1"/>
    <xf numFmtId="0" fontId="1" fillId="0" borderId="0" xfId="2" applyFont="1" applyFill="1" applyBorder="1" applyAlignment="1">
      <alignment wrapText="1"/>
    </xf>
    <xf numFmtId="0" fontId="1" fillId="0" borderId="0" xfId="2" applyBorder="1"/>
    <xf numFmtId="0" fontId="11" fillId="0" borderId="0" xfId="2" applyFont="1" applyBorder="1"/>
    <xf numFmtId="165" fontId="1" fillId="0" borderId="0" xfId="2" applyNumberFormat="1" applyFill="1" applyBorder="1" applyAlignment="1">
      <alignment wrapText="1"/>
    </xf>
    <xf numFmtId="3" fontId="1" fillId="0" borderId="0" xfId="2" applyNumberFormat="1" applyFill="1" applyBorder="1"/>
    <xf numFmtId="3" fontId="1" fillId="0" borderId="0" xfId="2" applyNumberFormat="1" applyBorder="1"/>
    <xf numFmtId="3" fontId="0" fillId="0" borderId="0" xfId="3" applyNumberFormat="1" applyFont="1" applyBorder="1"/>
    <xf numFmtId="0" fontId="4" fillId="0" borderId="0" xfId="2" applyFont="1" applyBorder="1" applyAlignment="1">
      <alignment horizontal="center" wrapText="1"/>
    </xf>
    <xf numFmtId="49" fontId="4" fillId="0" borderId="0" xfId="2" applyNumberFormat="1" applyFont="1" applyBorder="1" applyAlignment="1">
      <alignment horizontal="center"/>
    </xf>
    <xf numFmtId="0" fontId="11" fillId="0" borderId="0" xfId="2" applyFont="1" applyBorder="1" applyAlignment="1">
      <alignment horizontal="left" wrapText="1"/>
    </xf>
    <xf numFmtId="0" fontId="11" fillId="0" borderId="0" xfId="2" applyFont="1" applyBorder="1" applyAlignment="1">
      <alignment wrapText="1"/>
    </xf>
    <xf numFmtId="0" fontId="12" fillId="0" borderId="0" xfId="2" applyFont="1" applyFill="1" applyAlignment="1">
      <alignment wrapText="1"/>
    </xf>
    <xf numFmtId="0" fontId="1" fillId="0" borderId="0" xfId="2" applyFont="1"/>
    <xf numFmtId="0" fontId="34" fillId="0" borderId="0" xfId="2" applyFont="1"/>
    <xf numFmtId="0" fontId="1" fillId="0" borderId="0" xfId="7"/>
    <xf numFmtId="0" fontId="34" fillId="0" borderId="0" xfId="7" applyFont="1"/>
    <xf numFmtId="0" fontId="36" fillId="0" borderId="0" xfId="7" applyFont="1"/>
    <xf numFmtId="0" fontId="15" fillId="0" borderId="0" xfId="2" applyFont="1"/>
    <xf numFmtId="0" fontId="4" fillId="0" borderId="0" xfId="7" applyFont="1"/>
    <xf numFmtId="0" fontId="19" fillId="0" borderId="0" xfId="7" applyFont="1"/>
    <xf numFmtId="0" fontId="34" fillId="0" borderId="0" xfId="2" applyFont="1" applyFill="1" applyBorder="1"/>
    <xf numFmtId="0" fontId="17" fillId="0" borderId="0" xfId="2" applyFont="1"/>
    <xf numFmtId="0" fontId="1" fillId="0" borderId="6" xfId="2" applyFont="1" applyBorder="1" applyAlignment="1" applyProtection="1">
      <alignment vertical="top"/>
      <protection locked="0"/>
    </xf>
    <xf numFmtId="0" fontId="1" fillId="0" borderId="6" xfId="2" applyFont="1" applyBorder="1" applyAlignment="1" applyProtection="1">
      <alignment vertical="top" wrapText="1"/>
      <protection locked="0"/>
    </xf>
    <xf numFmtId="0" fontId="12" fillId="0" borderId="0" xfId="2" applyFont="1" applyFill="1" applyAlignment="1">
      <alignment horizontal="center" vertical="center" wrapText="1"/>
    </xf>
    <xf numFmtId="0" fontId="5" fillId="0" borderId="0" xfId="2" applyFont="1"/>
    <xf numFmtId="0" fontId="1" fillId="2" borderId="6" xfId="2" applyFont="1" applyFill="1" applyBorder="1" applyAlignment="1">
      <alignment wrapText="1"/>
    </xf>
    <xf numFmtId="0" fontId="5" fillId="0" borderId="6" xfId="2" applyFont="1" applyBorder="1" applyAlignment="1" applyProtection="1">
      <alignment vertical="top"/>
      <protection locked="0"/>
    </xf>
    <xf numFmtId="0" fontId="1" fillId="0" borderId="6" xfId="0" applyFont="1" applyBorder="1" applyAlignment="1">
      <alignment wrapText="1"/>
    </xf>
    <xf numFmtId="0" fontId="1" fillId="0" borderId="6" xfId="0" applyFont="1" applyFill="1" applyBorder="1" applyAlignment="1">
      <alignment vertical="top" wrapText="1"/>
    </xf>
    <xf numFmtId="0" fontId="7" fillId="0" borderId="4" xfId="2" applyFont="1" applyFill="1" applyBorder="1" applyAlignment="1" applyProtection="1">
      <alignment vertical="top" wrapText="1"/>
    </xf>
    <xf numFmtId="164" fontId="1" fillId="0" borderId="6" xfId="2" applyNumberFormat="1" applyFont="1" applyFill="1" applyBorder="1" applyAlignment="1" applyProtection="1">
      <alignment vertical="center" wrapText="1"/>
      <protection locked="0"/>
    </xf>
    <xf numFmtId="164" fontId="12" fillId="0" borderId="6" xfId="2" applyNumberFormat="1" applyFont="1" applyFill="1" applyBorder="1" applyAlignment="1" applyProtection="1">
      <alignment vertical="top" wrapText="1"/>
      <protection locked="0"/>
    </xf>
    <xf numFmtId="0" fontId="17" fillId="0" borderId="6" xfId="2" applyNumberFormat="1" applyFont="1" applyFill="1" applyBorder="1" applyAlignment="1" applyProtection="1">
      <alignment vertical="top" wrapText="1"/>
      <protection locked="0"/>
    </xf>
    <xf numFmtId="0" fontId="17" fillId="0" borderId="6" xfId="2" applyNumberFormat="1" applyFont="1" applyFill="1" applyBorder="1" applyAlignment="1" applyProtection="1">
      <alignment horizontal="center" vertical="center" wrapText="1"/>
      <protection locked="0"/>
    </xf>
    <xf numFmtId="166" fontId="1" fillId="0" borderId="4" xfId="8" applyNumberFormat="1" applyFont="1" applyFill="1" applyBorder="1" applyAlignment="1" applyProtection="1">
      <alignment vertical="top"/>
    </xf>
    <xf numFmtId="0" fontId="1" fillId="13" borderId="4" xfId="2" applyFont="1" applyFill="1" applyBorder="1" applyAlignment="1" applyProtection="1">
      <alignment vertical="top" wrapText="1"/>
    </xf>
    <xf numFmtId="0" fontId="6" fillId="7" borderId="9" xfId="2" applyFont="1" applyFill="1" applyBorder="1" applyAlignment="1">
      <alignment horizontal="center" vertical="center" wrapText="1"/>
    </xf>
    <xf numFmtId="164" fontId="17" fillId="0" borderId="6" xfId="2" applyNumberFormat="1" applyFont="1" applyFill="1" applyBorder="1" applyAlignment="1">
      <alignment horizontal="center" vertical="top" wrapText="1"/>
    </xf>
    <xf numFmtId="164" fontId="17" fillId="0" borderId="6" xfId="2" applyNumberFormat="1" applyFont="1" applyFill="1" applyBorder="1" applyAlignment="1" applyProtection="1">
      <alignment horizontal="center" vertical="top" wrapText="1"/>
      <protection locked="0"/>
    </xf>
    <xf numFmtId="0" fontId="11" fillId="8" borderId="6" xfId="2" applyFont="1" applyFill="1" applyBorder="1" applyAlignment="1" applyProtection="1">
      <alignment vertical="top"/>
    </xf>
    <xf numFmtId="0" fontId="1" fillId="0" borderId="6" xfId="2" applyFont="1" applyFill="1" applyBorder="1" applyAlignment="1" applyProtection="1">
      <alignment vertical="top"/>
    </xf>
    <xf numFmtId="166" fontId="1" fillId="0" borderId="6" xfId="4" applyNumberFormat="1" applyFont="1" applyFill="1" applyBorder="1" applyAlignment="1" applyProtection="1">
      <alignment vertical="top"/>
    </xf>
    <xf numFmtId="165" fontId="1" fillId="0" borderId="6" xfId="2" applyNumberFormat="1" applyFont="1" applyFill="1" applyBorder="1" applyAlignment="1" applyProtection="1">
      <alignment vertical="top"/>
    </xf>
    <xf numFmtId="0" fontId="1" fillId="0" borderId="6" xfId="2" applyFont="1" applyFill="1" applyBorder="1" applyAlignment="1" applyProtection="1">
      <alignment horizontal="center" vertical="top" wrapText="1"/>
      <protection locked="0"/>
    </xf>
    <xf numFmtId="0" fontId="1" fillId="0" borderId="6" xfId="2" applyFont="1" applyFill="1" applyBorder="1" applyAlignment="1" applyProtection="1">
      <alignment vertical="top" wrapText="1"/>
      <protection locked="0"/>
    </xf>
    <xf numFmtId="0" fontId="5" fillId="0" borderId="4" xfId="2" applyFont="1" applyFill="1" applyBorder="1" applyAlignment="1" applyProtection="1">
      <alignment vertical="top" wrapText="1"/>
    </xf>
    <xf numFmtId="0" fontId="1" fillId="14" borderId="6" xfId="2" applyFont="1" applyFill="1" applyBorder="1" applyAlignment="1" applyProtection="1">
      <alignment vertical="top" wrapText="1"/>
      <protection locked="0"/>
    </xf>
    <xf numFmtId="0" fontId="1" fillId="0" borderId="0" xfId="2" applyFont="1" applyFill="1" applyBorder="1"/>
    <xf numFmtId="0" fontId="1" fillId="0" borderId="4" xfId="2" applyFont="1" applyFill="1" applyBorder="1" applyAlignment="1" applyProtection="1">
      <alignment wrapText="1"/>
    </xf>
    <xf numFmtId="0" fontId="42" fillId="0" borderId="6" xfId="2" applyFont="1" applyBorder="1" applyAlignment="1" applyProtection="1">
      <alignment horizontal="center" vertical="top"/>
    </xf>
    <xf numFmtId="0" fontId="42" fillId="0" borderId="6" xfId="2" applyFont="1" applyBorder="1" applyAlignment="1" applyProtection="1">
      <alignment horizontal="center" vertical="top" wrapText="1"/>
      <protection locked="0"/>
    </xf>
    <xf numFmtId="3" fontId="15" fillId="10" borderId="6" xfId="6" applyNumberFormat="1" applyFont="1" applyFill="1" applyBorder="1" applyAlignment="1">
      <alignment wrapText="1"/>
    </xf>
    <xf numFmtId="0" fontId="4" fillId="7" borderId="1" xfId="2" applyFont="1" applyFill="1" applyBorder="1" applyAlignment="1">
      <alignment horizontal="center" wrapText="1"/>
    </xf>
    <xf numFmtId="0" fontId="1" fillId="0" borderId="1" xfId="2" applyFont="1" applyBorder="1" applyAlignment="1" applyProtection="1">
      <alignment vertical="top"/>
      <protection locked="0"/>
    </xf>
    <xf numFmtId="0" fontId="1" fillId="0" borderId="1" xfId="2" applyFont="1" applyFill="1" applyBorder="1" applyAlignment="1">
      <alignment vertical="top" wrapText="1"/>
    </xf>
    <xf numFmtId="0" fontId="5" fillId="0" borderId="1" xfId="2" applyFont="1" applyBorder="1" applyAlignment="1" applyProtection="1">
      <alignment vertical="top"/>
      <protection locked="0"/>
    </xf>
    <xf numFmtId="0" fontId="1" fillId="0" borderId="1" xfId="2" applyFont="1" applyBorder="1" applyAlignment="1" applyProtection="1">
      <alignment vertical="top" wrapText="1"/>
      <protection locked="0"/>
    </xf>
    <xf numFmtId="0" fontId="23" fillId="0" borderId="1" xfId="2" applyFont="1" applyBorder="1"/>
    <xf numFmtId="0" fontId="1" fillId="0" borderId="6" xfId="2" applyFont="1" applyBorder="1"/>
    <xf numFmtId="0" fontId="19" fillId="0" borderId="6" xfId="2" applyFont="1" applyBorder="1"/>
    <xf numFmtId="0" fontId="1" fillId="0" borderId="6" xfId="2" applyBorder="1"/>
    <xf numFmtId="0" fontId="1" fillId="15" borderId="6" xfId="2" applyFont="1" applyFill="1" applyBorder="1" applyAlignment="1" applyProtection="1">
      <alignment vertical="top"/>
      <protection locked="0"/>
    </xf>
    <xf numFmtId="0" fontId="1" fillId="15" borderId="6" xfId="2" applyFont="1" applyFill="1" applyBorder="1" applyAlignment="1" applyProtection="1">
      <alignment vertical="top" wrapText="1"/>
      <protection locked="0"/>
    </xf>
    <xf numFmtId="0" fontId="1" fillId="15" borderId="6" xfId="2" applyFont="1" applyFill="1" applyBorder="1" applyAlignment="1" applyProtection="1">
      <alignment horizontal="center" vertical="top"/>
      <protection locked="0"/>
    </xf>
    <xf numFmtId="0" fontId="1" fillId="15" borderId="6" xfId="2" applyFont="1" applyFill="1" applyBorder="1" applyAlignment="1" applyProtection="1">
      <alignment horizontal="center" vertical="top" wrapText="1"/>
      <protection locked="0"/>
    </xf>
    <xf numFmtId="0" fontId="1" fillId="15" borderId="4" xfId="2" applyFont="1" applyFill="1" applyBorder="1" applyAlignment="1" applyProtection="1">
      <alignment horizontal="center" vertical="top" wrapText="1"/>
      <protection locked="0"/>
    </xf>
    <xf numFmtId="164" fontId="34" fillId="0" borderId="6" xfId="2" applyNumberFormat="1" applyFont="1" applyFill="1" applyBorder="1" applyAlignment="1" applyProtection="1">
      <alignment vertical="top" wrapText="1"/>
      <protection locked="0"/>
    </xf>
    <xf numFmtId="0" fontId="1" fillId="0" borderId="6" xfId="2" applyFont="1" applyFill="1" applyBorder="1" applyAlignment="1" applyProtection="1">
      <alignment horizontal="center" vertical="top"/>
    </xf>
    <xf numFmtId="0" fontId="1" fillId="0" borderId="6" xfId="2" applyFont="1" applyFill="1" applyBorder="1" applyAlignment="1">
      <alignment horizontal="center" vertical="center" wrapText="1"/>
    </xf>
    <xf numFmtId="0" fontId="1" fillId="15" borderId="6" xfId="2" applyFont="1" applyFill="1" applyBorder="1" applyAlignment="1" applyProtection="1">
      <alignment horizontal="center" vertical="top"/>
    </xf>
    <xf numFmtId="0" fontId="1" fillId="15" borderId="4" xfId="2" applyFont="1" applyFill="1" applyBorder="1" applyAlignment="1" applyProtection="1">
      <alignment horizontal="center" vertical="top" wrapText="1"/>
    </xf>
    <xf numFmtId="0" fontId="17" fillId="15" borderId="6" xfId="2" applyNumberFormat="1" applyFont="1" applyFill="1" applyBorder="1" applyAlignment="1">
      <alignment horizontal="center" vertical="top" wrapText="1"/>
    </xf>
    <xf numFmtId="0" fontId="1" fillId="15" borderId="6" xfId="2" applyFont="1" applyFill="1" applyBorder="1" applyAlignment="1">
      <alignment horizontal="left" vertical="center" wrapText="1"/>
    </xf>
    <xf numFmtId="0" fontId="1" fillId="15" borderId="6" xfId="2" applyFont="1" applyFill="1" applyBorder="1" applyAlignment="1">
      <alignment vertical="center" wrapText="1"/>
    </xf>
    <xf numFmtId="0" fontId="1" fillId="0" borderId="6" xfId="2" applyFont="1" applyFill="1" applyBorder="1" applyAlignment="1" applyProtection="1">
      <alignment horizontal="left" vertical="center" wrapText="1"/>
      <protection locked="0"/>
    </xf>
    <xf numFmtId="0" fontId="37" fillId="0" borderId="0" xfId="7" applyFont="1" applyAlignment="1">
      <alignment vertical="center"/>
    </xf>
    <xf numFmtId="49" fontId="1" fillId="0" borderId="0" xfId="2" applyNumberFormat="1"/>
    <xf numFmtId="0" fontId="15" fillId="0" borderId="0" xfId="2" applyFont="1" applyBorder="1" applyAlignment="1"/>
    <xf numFmtId="0" fontId="1" fillId="0" borderId="0" xfId="2" applyBorder="1" applyAlignment="1"/>
    <xf numFmtId="0" fontId="1" fillId="2" borderId="0" xfId="2" applyFont="1" applyFill="1" applyAlignment="1">
      <alignment wrapText="1"/>
    </xf>
    <xf numFmtId="0" fontId="1" fillId="0" borderId="0" xfId="2" applyFont="1" applyAlignment="1">
      <alignment wrapText="1"/>
    </xf>
    <xf numFmtId="0" fontId="1" fillId="2" borderId="1" xfId="2" applyFont="1" applyFill="1" applyBorder="1" applyAlignment="1">
      <alignment wrapText="1"/>
    </xf>
    <xf numFmtId="164" fontId="1" fillId="0" borderId="4" xfId="2" applyNumberFormat="1" applyFont="1" applyFill="1" applyBorder="1" applyAlignment="1">
      <alignment vertical="top" wrapText="1"/>
    </xf>
    <xf numFmtId="49" fontId="15" fillId="12" borderId="9" xfId="2" applyNumberFormat="1" applyFont="1" applyFill="1" applyBorder="1" applyAlignment="1">
      <alignment wrapText="1"/>
    </xf>
    <xf numFmtId="0" fontId="5" fillId="0" borderId="0" xfId="2" applyFont="1" applyAlignment="1">
      <alignment wrapText="1"/>
    </xf>
    <xf numFmtId="166" fontId="1" fillId="0" borderId="0" xfId="3" applyNumberFormat="1"/>
    <xf numFmtId="165" fontId="34" fillId="0" borderId="4" xfId="2" applyNumberFormat="1" applyFont="1" applyFill="1" applyBorder="1" applyAlignment="1" applyProtection="1">
      <alignment vertical="top"/>
      <protection locked="0"/>
    </xf>
    <xf numFmtId="0" fontId="34" fillId="0" borderId="6" xfId="2" applyFont="1" applyBorder="1" applyAlignment="1" applyProtection="1">
      <alignment vertical="top"/>
      <protection locked="0"/>
    </xf>
    <xf numFmtId="0" fontId="34" fillId="0" borderId="0" xfId="2" applyFont="1" applyAlignment="1" applyProtection="1">
      <alignment vertical="top"/>
      <protection locked="0"/>
    </xf>
    <xf numFmtId="0" fontId="34" fillId="0" borderId="6" xfId="2" applyFont="1" applyBorder="1" applyAlignment="1" applyProtection="1">
      <alignment vertical="top" wrapText="1"/>
      <protection locked="0"/>
    </xf>
    <xf numFmtId="1" fontId="25" fillId="0" borderId="14" xfId="6" applyNumberFormat="1" applyFont="1" applyFill="1" applyBorder="1" applyAlignment="1">
      <alignment horizontal="right" wrapText="1"/>
    </xf>
    <xf numFmtId="1" fontId="24" fillId="0" borderId="0" xfId="6" applyNumberFormat="1" applyFont="1" applyFill="1" applyBorder="1" applyAlignment="1">
      <alignment horizontal="right"/>
    </xf>
    <xf numFmtId="0" fontId="43" fillId="0" borderId="0" xfId="2" applyFont="1" applyFill="1" applyAlignment="1">
      <alignment horizontal="center" vertical="center" wrapText="1"/>
    </xf>
    <xf numFmtId="0" fontId="38" fillId="7" borderId="6" xfId="2" applyFont="1" applyFill="1" applyBorder="1" applyAlignment="1">
      <alignment horizontal="center" vertical="center" wrapText="1"/>
    </xf>
    <xf numFmtId="165" fontId="34" fillId="0" borderId="4" xfId="2" applyNumberFormat="1" applyFont="1" applyFill="1" applyBorder="1" applyAlignment="1">
      <alignment vertical="top"/>
    </xf>
    <xf numFmtId="1" fontId="44" fillId="10" borderId="6" xfId="6" applyNumberFormat="1" applyFont="1" applyFill="1" applyBorder="1" applyAlignment="1">
      <alignment wrapText="1"/>
    </xf>
    <xf numFmtId="1" fontId="45" fillId="0" borderId="10" xfId="6" applyNumberFormat="1" applyFont="1" applyFill="1" applyBorder="1" applyAlignment="1">
      <alignment horizontal="right" wrapText="1"/>
    </xf>
    <xf numFmtId="1" fontId="36" fillId="0" borderId="13" xfId="6" applyNumberFormat="1" applyFont="1" applyFill="1" applyBorder="1" applyAlignment="1">
      <alignment horizontal="right"/>
    </xf>
    <xf numFmtId="0" fontId="38" fillId="11" borderId="6" xfId="2" applyFont="1" applyFill="1" applyBorder="1" applyAlignment="1">
      <alignment horizontal="center" vertical="center" wrapText="1"/>
    </xf>
    <xf numFmtId="1" fontId="36" fillId="7" borderId="6" xfId="2" applyNumberFormat="1" applyFont="1" applyFill="1" applyBorder="1" applyAlignment="1">
      <alignment horizontal="right" wrapText="1"/>
    </xf>
    <xf numFmtId="1" fontId="36" fillId="7" borderId="4" xfId="2" applyNumberFormat="1" applyFont="1" applyFill="1" applyBorder="1" applyAlignment="1">
      <alignment horizontal="right" wrapText="1"/>
    </xf>
    <xf numFmtId="1" fontId="46" fillId="12" borderId="6" xfId="2" applyNumberFormat="1" applyFont="1" applyFill="1" applyBorder="1" applyAlignment="1">
      <alignment horizontal="right" wrapText="1"/>
    </xf>
    <xf numFmtId="165" fontId="34" fillId="0" borderId="0" xfId="2" applyNumberFormat="1" applyFont="1" applyFill="1" applyBorder="1" applyAlignment="1">
      <alignment wrapText="1"/>
    </xf>
    <xf numFmtId="1" fontId="38" fillId="7" borderId="6" xfId="2" applyNumberFormat="1" applyFont="1" applyFill="1" applyBorder="1" applyAlignment="1">
      <alignment horizontal="center"/>
    </xf>
    <xf numFmtId="3" fontId="34" fillId="0" borderId="4" xfId="4" applyNumberFormat="1" applyFont="1" applyFill="1" applyBorder="1" applyAlignment="1">
      <alignment vertical="top"/>
    </xf>
    <xf numFmtId="3" fontId="46" fillId="10" borderId="6" xfId="6" applyNumberFormat="1" applyFont="1" applyFill="1" applyBorder="1" applyAlignment="1">
      <alignment wrapText="1"/>
    </xf>
    <xf numFmtId="3" fontId="36" fillId="0" borderId="14" xfId="6" applyNumberFormat="1" applyFont="1" applyFill="1" applyBorder="1" applyAlignment="1">
      <alignment horizontal="right" wrapText="1"/>
    </xf>
    <xf numFmtId="3" fontId="36" fillId="0" borderId="0" xfId="6" applyNumberFormat="1" applyFont="1" applyFill="1" applyBorder="1" applyAlignment="1">
      <alignment horizontal="right" wrapText="1"/>
    </xf>
    <xf numFmtId="3" fontId="34" fillId="0" borderId="0" xfId="2" applyNumberFormat="1" applyFont="1"/>
    <xf numFmtId="3" fontId="38" fillId="7" borderId="6" xfId="2" applyNumberFormat="1" applyFont="1" applyFill="1" applyBorder="1" applyAlignment="1">
      <alignment horizontal="center"/>
    </xf>
    <xf numFmtId="3" fontId="46" fillId="10" borderId="6" xfId="6" applyNumberFormat="1" applyFont="1" applyFill="1" applyBorder="1" applyAlignment="1">
      <alignment horizontal="right" wrapText="1"/>
    </xf>
    <xf numFmtId="3" fontId="34" fillId="0" borderId="4" xfId="4" applyNumberFormat="1" applyFont="1" applyFill="1" applyBorder="1" applyAlignment="1" applyProtection="1">
      <alignment vertical="top"/>
      <protection locked="0"/>
    </xf>
    <xf numFmtId="3" fontId="38" fillId="11" borderId="6" xfId="2" applyNumberFormat="1" applyFont="1" applyFill="1" applyBorder="1" applyAlignment="1">
      <alignment horizontal="center"/>
    </xf>
    <xf numFmtId="166" fontId="34" fillId="0" borderId="4" xfId="4" applyNumberFormat="1" applyFont="1" applyFill="1" applyBorder="1" applyAlignment="1">
      <alignment vertical="top"/>
    </xf>
    <xf numFmtId="164" fontId="36" fillId="7" borderId="6" xfId="2" applyNumberFormat="1" applyFont="1" applyFill="1" applyBorder="1" applyAlignment="1">
      <alignment horizontal="right" wrapText="1"/>
    </xf>
    <xf numFmtId="164" fontId="36" fillId="7" borderId="4" xfId="2" applyNumberFormat="1" applyFont="1" applyFill="1" applyBorder="1" applyAlignment="1">
      <alignment horizontal="right" wrapText="1"/>
    </xf>
    <xf numFmtId="164" fontId="46" fillId="12" borderId="6" xfId="2" applyNumberFormat="1" applyFont="1" applyFill="1" applyBorder="1" applyAlignment="1">
      <alignment horizontal="right" wrapText="1"/>
    </xf>
    <xf numFmtId="3" fontId="47" fillId="0" borderId="0" xfId="3" applyNumberFormat="1" applyFont="1" applyBorder="1"/>
    <xf numFmtId="0" fontId="34" fillId="0" borderId="0" xfId="2" applyFont="1" applyFill="1"/>
    <xf numFmtId="0" fontId="34" fillId="0" borderId="4" xfId="2" applyFont="1" applyFill="1" applyBorder="1" applyAlignment="1" applyProtection="1">
      <alignment vertical="top"/>
    </xf>
    <xf numFmtId="164" fontId="34" fillId="0" borderId="6" xfId="2" applyNumberFormat="1" applyFont="1" applyFill="1" applyBorder="1" applyAlignment="1">
      <alignment vertical="top" wrapText="1"/>
    </xf>
    <xf numFmtId="0" fontId="19" fillId="0" borderId="0" xfId="7" applyFont="1" applyAlignment="1">
      <alignment vertical="center"/>
    </xf>
    <xf numFmtId="0" fontId="1" fillId="0" borderId="0" xfId="7" applyFont="1"/>
    <xf numFmtId="0" fontId="1" fillId="0" borderId="0" xfId="7" applyFont="1" applyAlignment="1">
      <alignment vertical="center"/>
    </xf>
    <xf numFmtId="0" fontId="34" fillId="0" borderId="1" xfId="2" applyFont="1" applyBorder="1" applyAlignment="1" applyProtection="1">
      <alignment vertical="top" wrapText="1"/>
      <protection locked="0"/>
    </xf>
    <xf numFmtId="0" fontId="1" fillId="15" borderId="1" xfId="2" applyFont="1" applyFill="1" applyBorder="1" applyAlignment="1" applyProtection="1">
      <alignment vertical="top" wrapText="1"/>
      <protection locked="0"/>
    </xf>
    <xf numFmtId="0" fontId="19" fillId="0" borderId="0" xfId="7" applyFont="1" applyAlignment="1">
      <alignment vertical="center"/>
    </xf>
    <xf numFmtId="0" fontId="1" fillId="15" borderId="6" xfId="2" applyFont="1" applyFill="1" applyBorder="1" applyAlignment="1" applyProtection="1">
      <alignment horizontal="left" vertical="center" wrapText="1"/>
      <protection locked="0"/>
    </xf>
    <xf numFmtId="0" fontId="19" fillId="0" borderId="0" xfId="7" applyFont="1" applyAlignment="1">
      <alignment vertical="center"/>
    </xf>
    <xf numFmtId="164" fontId="6" fillId="5" borderId="1" xfId="2" applyNumberFormat="1" applyFont="1" applyFill="1" applyBorder="1" applyAlignment="1"/>
    <xf numFmtId="164" fontId="6" fillId="5" borderId="2" xfId="2" applyNumberFormat="1" applyFont="1" applyFill="1" applyBorder="1" applyAlignment="1"/>
    <xf numFmtId="0" fontId="6" fillId="3" borderId="1" xfId="2" applyFont="1" applyFill="1" applyBorder="1" applyAlignment="1">
      <alignment wrapText="1"/>
    </xf>
    <xf numFmtId="0" fontId="6" fillId="3" borderId="2" xfId="2" applyFont="1" applyFill="1" applyBorder="1" applyAlignment="1">
      <alignment wrapText="1"/>
    </xf>
    <xf numFmtId="0" fontId="6" fillId="3" borderId="3" xfId="2" applyFont="1" applyFill="1" applyBorder="1" applyAlignment="1">
      <alignment wrapText="1"/>
    </xf>
    <xf numFmtId="1" fontId="9" fillId="12" borderId="6" xfId="0" applyNumberFormat="1" applyFont="1" applyFill="1" applyBorder="1" applyAlignment="1">
      <alignment horizontal="center" wrapText="1"/>
    </xf>
    <xf numFmtId="1" fontId="7" fillId="12" borderId="6" xfId="0" applyNumberFormat="1" applyFont="1" applyFill="1" applyBorder="1" applyAlignment="1">
      <alignment horizontal="center" wrapText="1"/>
    </xf>
    <xf numFmtId="0" fontId="19" fillId="12" borderId="6" xfId="2" applyFont="1" applyFill="1" applyBorder="1" applyAlignment="1">
      <alignment horizontal="left" wrapText="1"/>
    </xf>
    <xf numFmtId="0" fontId="5" fillId="0" borderId="4" xfId="2" applyFont="1" applyFill="1" applyBorder="1" applyAlignment="1" applyProtection="1">
      <alignment horizontal="left" vertical="top" wrapText="1"/>
    </xf>
    <xf numFmtId="0" fontId="5" fillId="0" borderId="6" xfId="2" applyFont="1" applyFill="1" applyBorder="1" applyAlignment="1" applyProtection="1">
      <alignment horizontal="left" vertical="top" wrapText="1"/>
      <protection locked="0"/>
    </xf>
    <xf numFmtId="0" fontId="1" fillId="0" borderId="6" xfId="2" applyFont="1" applyFill="1" applyBorder="1" applyAlignment="1" applyProtection="1">
      <alignment horizontal="left" vertical="top" wrapText="1"/>
      <protection locked="0"/>
    </xf>
    <xf numFmtId="0" fontId="1" fillId="0" borderId="4" xfId="2" applyFont="1" applyFill="1" applyBorder="1" applyAlignment="1" applyProtection="1">
      <alignment horizontal="left" wrapText="1"/>
    </xf>
    <xf numFmtId="0" fontId="12" fillId="0" borderId="4" xfId="2" applyFont="1" applyFill="1" applyBorder="1" applyAlignment="1" applyProtection="1">
      <alignment horizontal="left" wrapText="1"/>
    </xf>
    <xf numFmtId="0" fontId="1" fillId="0" borderId="6" xfId="2" applyFont="1" applyFill="1" applyBorder="1" applyAlignment="1" applyProtection="1">
      <alignment horizontal="left" wrapText="1"/>
      <protection locked="0"/>
    </xf>
    <xf numFmtId="0" fontId="1" fillId="0" borderId="4" xfId="2" applyFont="1" applyFill="1" applyBorder="1" applyAlignment="1" applyProtection="1">
      <alignment horizontal="left" wrapText="1"/>
      <protection locked="0"/>
    </xf>
    <xf numFmtId="0" fontId="1" fillId="0" borderId="4" xfId="2" applyFont="1" applyFill="1" applyBorder="1" applyAlignment="1">
      <alignment horizontal="left" wrapText="1"/>
    </xf>
    <xf numFmtId="3" fontId="1" fillId="0" borderId="4" xfId="2" applyNumberFormat="1" applyFont="1" applyFill="1" applyBorder="1" applyAlignment="1" applyProtection="1">
      <alignment horizontal="right" wrapText="1"/>
    </xf>
    <xf numFmtId="3" fontId="1" fillId="0" borderId="4" xfId="3" applyNumberFormat="1" applyFont="1" applyFill="1" applyBorder="1" applyAlignment="1" applyProtection="1">
      <alignment horizontal="right"/>
    </xf>
    <xf numFmtId="3" fontId="34" fillId="0" borderId="4" xfId="2" applyNumberFormat="1" applyFont="1" applyFill="1" applyBorder="1" applyAlignment="1" applyProtection="1">
      <alignment horizontal="right"/>
    </xf>
    <xf numFmtId="3" fontId="1" fillId="0" borderId="4" xfId="2" applyNumberFormat="1" applyFont="1" applyFill="1" applyBorder="1" applyAlignment="1" applyProtection="1">
      <alignment horizontal="right"/>
    </xf>
    <xf numFmtId="3" fontId="1" fillId="0" borderId="4" xfId="4" applyNumberFormat="1" applyFont="1" applyFill="1" applyBorder="1" applyAlignment="1" applyProtection="1">
      <alignment horizontal="right"/>
    </xf>
    <xf numFmtId="3" fontId="1" fillId="0" borderId="10" xfId="4" applyNumberFormat="1" applyFont="1" applyFill="1" applyBorder="1" applyAlignment="1" applyProtection="1">
      <alignment horizontal="right"/>
    </xf>
    <xf numFmtId="3" fontId="1" fillId="0" borderId="6" xfId="4" applyNumberFormat="1" applyFont="1" applyFill="1" applyBorder="1" applyAlignment="1" applyProtection="1">
      <alignment horizontal="right" wrapText="1"/>
    </xf>
    <xf numFmtId="3" fontId="1" fillId="0" borderId="6" xfId="4" applyNumberFormat="1" applyFont="1" applyFill="1" applyBorder="1" applyAlignment="1" applyProtection="1">
      <alignment horizontal="right" wrapText="1"/>
      <protection locked="0"/>
    </xf>
    <xf numFmtId="3" fontId="1" fillId="0" borderId="4" xfId="2" applyNumberFormat="1" applyFont="1" applyFill="1" applyBorder="1" applyAlignment="1" applyProtection="1">
      <alignment horizontal="right"/>
      <protection locked="0"/>
    </xf>
    <xf numFmtId="3" fontId="1" fillId="0" borderId="4" xfId="3" applyNumberFormat="1" applyFont="1" applyFill="1" applyBorder="1" applyAlignment="1" applyProtection="1">
      <alignment horizontal="right"/>
      <protection locked="0"/>
    </xf>
    <xf numFmtId="3" fontId="34" fillId="0" borderId="4" xfId="2" applyNumberFormat="1" applyFont="1" applyFill="1" applyBorder="1" applyAlignment="1" applyProtection="1">
      <alignment horizontal="right"/>
      <protection locked="0"/>
    </xf>
    <xf numFmtId="3" fontId="1" fillId="0" borderId="4" xfId="4" applyNumberFormat="1" applyFont="1" applyFill="1" applyBorder="1" applyAlignment="1" applyProtection="1">
      <alignment horizontal="right"/>
      <protection locked="0"/>
    </xf>
    <xf numFmtId="3" fontId="1" fillId="0" borderId="10" xfId="4" applyNumberFormat="1" applyFont="1" applyFill="1" applyBorder="1" applyAlignment="1" applyProtection="1">
      <alignment horizontal="right"/>
      <protection locked="0"/>
    </xf>
    <xf numFmtId="3" fontId="34" fillId="0" borderId="4" xfId="4" applyNumberFormat="1" applyFont="1" applyFill="1" applyBorder="1" applyAlignment="1" applyProtection="1">
      <alignment horizontal="right"/>
      <protection locked="0"/>
    </xf>
    <xf numFmtId="3" fontId="34" fillId="0" borderId="10" xfId="4" applyNumberFormat="1" applyFont="1" applyFill="1" applyBorder="1" applyAlignment="1" applyProtection="1">
      <alignment horizontal="right"/>
      <protection locked="0"/>
    </xf>
    <xf numFmtId="3" fontId="34" fillId="0" borderId="6" xfId="4" applyNumberFormat="1" applyFont="1" applyFill="1" applyBorder="1" applyAlignment="1" applyProtection="1">
      <alignment horizontal="right" wrapText="1"/>
      <protection locked="0"/>
    </xf>
    <xf numFmtId="3" fontId="34" fillId="0" borderId="4" xfId="8" applyNumberFormat="1" applyFont="1" applyFill="1" applyBorder="1" applyAlignment="1" applyProtection="1">
      <alignment horizontal="right"/>
      <protection locked="0"/>
    </xf>
    <xf numFmtId="3" fontId="1" fillId="0" borderId="4" xfId="3" applyNumberFormat="1" applyFont="1" applyFill="1" applyBorder="1" applyAlignment="1">
      <alignment horizontal="right"/>
    </xf>
    <xf numFmtId="3" fontId="34" fillId="0" borderId="4" xfId="2" applyNumberFormat="1" applyFont="1" applyFill="1" applyBorder="1" applyAlignment="1">
      <alignment horizontal="right"/>
    </xf>
    <xf numFmtId="3" fontId="1" fillId="0" borderId="4" xfId="2" applyNumberFormat="1" applyFont="1" applyFill="1" applyBorder="1" applyAlignment="1">
      <alignment horizontal="right"/>
    </xf>
    <xf numFmtId="3" fontId="1" fillId="0" borderId="4" xfId="4" applyNumberFormat="1" applyFont="1" applyFill="1" applyBorder="1" applyAlignment="1">
      <alignment horizontal="right"/>
    </xf>
    <xf numFmtId="3" fontId="1" fillId="0" borderId="10" xfId="4" applyNumberFormat="1" applyFont="1" applyFill="1" applyBorder="1" applyAlignment="1">
      <alignment horizontal="right"/>
    </xf>
    <xf numFmtId="3" fontId="1" fillId="0" borderId="6" xfId="4" applyNumberFormat="1" applyFont="1" applyFill="1" applyBorder="1" applyAlignment="1">
      <alignment horizontal="right" wrapText="1"/>
    </xf>
    <xf numFmtId="3" fontId="1" fillId="0" borderId="6" xfId="2" applyNumberFormat="1" applyFont="1" applyFill="1" applyBorder="1" applyAlignment="1" applyProtection="1">
      <alignment horizontal="right" wrapText="1"/>
    </xf>
    <xf numFmtId="3" fontId="34" fillId="0" borderId="4" xfId="8" applyNumberFormat="1" applyFont="1" applyFill="1" applyBorder="1" applyAlignment="1" applyProtection="1">
      <alignment horizontal="right"/>
    </xf>
    <xf numFmtId="0" fontId="11" fillId="8" borderId="4" xfId="2" applyFont="1" applyFill="1" applyBorder="1" applyAlignment="1" applyProtection="1">
      <alignment horizontal="right"/>
    </xf>
    <xf numFmtId="0" fontId="1" fillId="0" borderId="4" xfId="2" applyFont="1" applyFill="1" applyBorder="1" applyAlignment="1" applyProtection="1">
      <alignment horizontal="right"/>
    </xf>
    <xf numFmtId="165" fontId="1" fillId="0" borderId="4" xfId="2" applyNumberFormat="1" applyFont="1" applyFill="1" applyBorder="1" applyAlignment="1" applyProtection="1">
      <alignment horizontal="right"/>
    </xf>
    <xf numFmtId="165" fontId="1" fillId="0" borderId="6" xfId="2" applyNumberFormat="1" applyFont="1" applyFill="1" applyBorder="1" applyAlignment="1" applyProtection="1">
      <alignment horizontal="right"/>
      <protection locked="0"/>
    </xf>
    <xf numFmtId="0" fontId="11" fillId="8" borderId="4" xfId="2" applyFont="1" applyFill="1" applyBorder="1" applyAlignment="1" applyProtection="1">
      <alignment horizontal="right"/>
      <protection locked="0"/>
    </xf>
    <xf numFmtId="0" fontId="1" fillId="0" borderId="4" xfId="2" applyFont="1" applyFill="1" applyBorder="1" applyAlignment="1" applyProtection="1">
      <alignment horizontal="right"/>
      <protection locked="0"/>
    </xf>
    <xf numFmtId="165" fontId="1" fillId="0" borderId="4" xfId="2" applyNumberFormat="1" applyFont="1" applyFill="1" applyBorder="1" applyAlignment="1" applyProtection="1">
      <alignment horizontal="right"/>
      <protection locked="0"/>
    </xf>
    <xf numFmtId="0" fontId="35" fillId="8" borderId="4" xfId="2" applyFont="1" applyFill="1" applyBorder="1" applyAlignment="1" applyProtection="1">
      <alignment horizontal="right"/>
      <protection locked="0"/>
    </xf>
    <xf numFmtId="0" fontId="34" fillId="0" borderId="4" xfId="2" applyFont="1" applyFill="1" applyBorder="1" applyAlignment="1" applyProtection="1">
      <alignment horizontal="right"/>
      <protection locked="0"/>
    </xf>
    <xf numFmtId="0" fontId="11" fillId="9" borderId="4" xfId="2" applyFont="1" applyFill="1" applyBorder="1" applyAlignment="1">
      <alignment horizontal="right"/>
    </xf>
    <xf numFmtId="0" fontId="1" fillId="0" borderId="4" xfId="2" applyFont="1" applyFill="1" applyBorder="1" applyAlignment="1">
      <alignment horizontal="right"/>
    </xf>
    <xf numFmtId="3" fontId="1" fillId="0" borderId="4" xfId="2" applyNumberFormat="1" applyFont="1" applyFill="1" applyBorder="1" applyAlignment="1" applyProtection="1">
      <alignment horizontal="right" wrapText="1"/>
      <protection locked="0"/>
    </xf>
    <xf numFmtId="1" fontId="27" fillId="10" borderId="6" xfId="0" applyNumberFormat="1" applyFont="1" applyFill="1" applyBorder="1" applyAlignment="1">
      <alignment horizontal="right" wrapText="1"/>
    </xf>
    <xf numFmtId="1" fontId="24" fillId="10" borderId="6" xfId="0" applyNumberFormat="1" applyFont="1" applyFill="1" applyBorder="1" applyAlignment="1">
      <alignment horizontal="right" wrapText="1"/>
    </xf>
    <xf numFmtId="0" fontId="24" fillId="10" borderId="6" xfId="0" applyFont="1" applyFill="1" applyBorder="1" applyAlignment="1">
      <alignment horizontal="right" wrapText="1"/>
    </xf>
    <xf numFmtId="3" fontId="24" fillId="10" borderId="6" xfId="0" applyNumberFormat="1" applyFont="1" applyFill="1" applyBorder="1" applyAlignment="1">
      <alignment horizontal="right" wrapText="1"/>
    </xf>
    <xf numFmtId="164" fontId="24" fillId="10" borderId="6" xfId="0" applyNumberFormat="1" applyFont="1" applyFill="1" applyBorder="1" applyAlignment="1">
      <alignment wrapText="1"/>
    </xf>
    <xf numFmtId="1" fontId="25" fillId="6" borderId="6" xfId="0" applyNumberFormat="1" applyFont="1" applyFill="1" applyBorder="1" applyAlignment="1">
      <alignment horizontal="right" wrapText="1"/>
    </xf>
    <xf numFmtId="1" fontId="24" fillId="6" borderId="6" xfId="0" applyNumberFormat="1" applyFont="1" applyFill="1" applyBorder="1" applyAlignment="1">
      <alignment horizontal="right"/>
    </xf>
    <xf numFmtId="0" fontId="12" fillId="0" borderId="6" xfId="2" applyNumberFormat="1" applyFont="1" applyFill="1" applyBorder="1" applyAlignment="1" applyProtection="1">
      <alignment horizontal="center" vertical="top" wrapText="1"/>
      <protection locked="0"/>
    </xf>
    <xf numFmtId="164" fontId="12" fillId="0" borderId="6" xfId="2" applyNumberFormat="1" applyFont="1" applyFill="1" applyBorder="1" applyAlignment="1" applyProtection="1">
      <alignment horizontal="center" vertical="top" wrapText="1"/>
      <protection locked="0"/>
    </xf>
    <xf numFmtId="0" fontId="43" fillId="15" borderId="6" xfId="2" applyNumberFormat="1" applyFont="1" applyFill="1" applyBorder="1" applyAlignment="1" applyProtection="1">
      <alignment horizontal="center" vertical="top" wrapText="1"/>
      <protection locked="0"/>
    </xf>
    <xf numFmtId="0" fontId="12" fillId="15" borderId="6" xfId="2" applyNumberFormat="1" applyFont="1" applyFill="1" applyBorder="1" applyAlignment="1" applyProtection="1">
      <alignment horizontal="center" vertical="top" wrapText="1"/>
      <protection locked="0"/>
    </xf>
    <xf numFmtId="0" fontId="12" fillId="15" borderId="6" xfId="2" applyNumberFormat="1" applyFont="1" applyFill="1" applyBorder="1" applyAlignment="1">
      <alignment horizontal="center" vertical="top" wrapText="1"/>
    </xf>
    <xf numFmtId="0" fontId="1" fillId="0" borderId="6" xfId="2" applyNumberFormat="1" applyFont="1" applyFill="1" applyBorder="1" applyAlignment="1">
      <alignment horizontal="center" vertical="top" wrapText="1"/>
    </xf>
    <xf numFmtId="164" fontId="1" fillId="0" borderId="6" xfId="2" applyNumberFormat="1" applyFont="1" applyFill="1" applyBorder="1" applyAlignment="1">
      <alignment horizontal="center" vertical="top" wrapText="1"/>
    </xf>
    <xf numFmtId="0" fontId="1" fillId="0" borderId="6" xfId="2" applyFont="1" applyBorder="1" applyAlignment="1" applyProtection="1">
      <alignment vertical="center" wrapText="1"/>
      <protection locked="0"/>
    </xf>
    <xf numFmtId="0" fontId="1" fillId="0" borderId="6" xfId="2" applyFont="1" applyBorder="1" applyAlignment="1" applyProtection="1">
      <alignment horizontal="left" vertical="center" wrapText="1"/>
      <protection locked="0"/>
    </xf>
    <xf numFmtId="165" fontId="1" fillId="0" borderId="7" xfId="2" applyNumberFormat="1" applyFont="1" applyFill="1" applyBorder="1" applyAlignment="1" applyProtection="1">
      <alignment horizontal="right"/>
    </xf>
    <xf numFmtId="0" fontId="11" fillId="2" borderId="2" xfId="2" applyFont="1" applyFill="1" applyBorder="1" applyAlignment="1">
      <alignment wrapText="1"/>
    </xf>
    <xf numFmtId="0" fontId="1" fillId="2" borderId="2" xfId="2" applyFont="1" applyFill="1" applyBorder="1" applyAlignment="1">
      <alignment wrapText="1"/>
    </xf>
    <xf numFmtId="165" fontId="1" fillId="2" borderId="2" xfId="2" applyNumberFormat="1" applyFont="1" applyFill="1" applyBorder="1" applyAlignment="1">
      <alignment wrapText="1"/>
    </xf>
    <xf numFmtId="164" fontId="1" fillId="2" borderId="2" xfId="2" applyNumberFormat="1" applyFont="1" applyFill="1" applyBorder="1" applyAlignment="1">
      <alignment wrapText="1"/>
    </xf>
    <xf numFmtId="164" fontId="1" fillId="0" borderId="9" xfId="2" applyNumberFormat="1" applyFont="1" applyFill="1" applyBorder="1" applyAlignment="1">
      <alignment vertical="top" wrapText="1"/>
    </xf>
    <xf numFmtId="3" fontId="1" fillId="0" borderId="4" xfId="4" applyNumberFormat="1" applyFont="1" applyFill="1" applyBorder="1" applyAlignment="1" applyProtection="1">
      <alignment horizontal="right" wrapText="1"/>
      <protection locked="0"/>
    </xf>
    <xf numFmtId="0" fontId="12" fillId="15" borderId="4" xfId="2" applyNumberFormat="1" applyFont="1" applyFill="1" applyBorder="1" applyAlignment="1" applyProtection="1">
      <alignment horizontal="center" vertical="top" wrapText="1"/>
      <protection locked="0"/>
    </xf>
    <xf numFmtId="0" fontId="1" fillId="0" borderId="10" xfId="2" applyFont="1" applyBorder="1" applyAlignment="1" applyProtection="1">
      <alignment vertical="top"/>
      <protection locked="0"/>
    </xf>
    <xf numFmtId="0" fontId="1" fillId="15" borderId="4" xfId="2" applyFont="1" applyFill="1" applyBorder="1" applyAlignment="1" applyProtection="1">
      <alignment vertical="top"/>
      <protection locked="0"/>
    </xf>
    <xf numFmtId="0" fontId="24" fillId="12" borderId="6" xfId="2" applyFont="1" applyFill="1" applyBorder="1" applyAlignment="1">
      <alignment wrapText="1"/>
    </xf>
    <xf numFmtId="164" fontId="34" fillId="0" borderId="4" xfId="2" applyNumberFormat="1" applyFont="1" applyFill="1" applyBorder="1" applyAlignment="1" applyProtection="1">
      <alignment vertical="center" wrapText="1"/>
      <protection locked="0"/>
    </xf>
    <xf numFmtId="164" fontId="36" fillId="10" borderId="6" xfId="0" applyNumberFormat="1" applyFont="1" applyFill="1" applyBorder="1" applyAlignment="1">
      <alignment wrapText="1"/>
    </xf>
    <xf numFmtId="0" fontId="34" fillId="0" borderId="1" xfId="2" applyFont="1" applyBorder="1" applyAlignment="1" applyProtection="1">
      <alignment vertical="top"/>
      <protection locked="0"/>
    </xf>
    <xf numFmtId="0" fontId="34" fillId="15" borderId="1" xfId="2" applyFont="1" applyFill="1" applyBorder="1" applyAlignment="1" applyProtection="1">
      <alignment vertical="top" wrapText="1"/>
      <protection locked="0"/>
    </xf>
    <xf numFmtId="164" fontId="34" fillId="0" borderId="1" xfId="2" applyNumberFormat="1" applyFont="1" applyFill="1" applyBorder="1" applyAlignment="1" applyProtection="1">
      <alignment vertical="top" wrapText="1"/>
      <protection locked="0"/>
    </xf>
    <xf numFmtId="0" fontId="34" fillId="15" borderId="1" xfId="2" applyFont="1" applyFill="1" applyBorder="1" applyAlignment="1" applyProtection="1">
      <alignment vertical="top"/>
      <protection locked="0"/>
    </xf>
    <xf numFmtId="164" fontId="1" fillId="0" borderId="1" xfId="2" applyNumberFormat="1" applyFont="1" applyFill="1" applyBorder="1" applyAlignment="1">
      <alignment vertical="top" wrapText="1"/>
    </xf>
    <xf numFmtId="0" fontId="12" fillId="0" borderId="0" xfId="2" applyFont="1" applyAlignment="1" applyProtection="1">
      <alignment horizontal="left" vertical="top"/>
      <protection locked="0"/>
    </xf>
    <xf numFmtId="0" fontId="34" fillId="2" borderId="2" xfId="2" applyFont="1" applyFill="1" applyBorder="1" applyAlignment="1">
      <alignment wrapText="1"/>
    </xf>
    <xf numFmtId="166" fontId="1" fillId="2" borderId="2" xfId="3" applyNumberFormat="1" applyFont="1" applyFill="1" applyBorder="1" applyAlignment="1">
      <alignment wrapText="1"/>
    </xf>
    <xf numFmtId="1" fontId="9" fillId="12" borderId="4" xfId="0" applyNumberFormat="1" applyFont="1" applyFill="1" applyBorder="1" applyAlignment="1">
      <alignment horizontal="center" wrapText="1"/>
    </xf>
    <xf numFmtId="1" fontId="7" fillId="12" borderId="4" xfId="0" applyNumberFormat="1" applyFont="1" applyFill="1" applyBorder="1" applyAlignment="1">
      <alignment horizontal="center" wrapText="1"/>
    </xf>
    <xf numFmtId="0" fontId="1" fillId="2" borderId="3" xfId="2" applyFont="1" applyFill="1" applyBorder="1" applyAlignment="1">
      <alignment wrapText="1"/>
    </xf>
    <xf numFmtId="3" fontId="1" fillId="2" borderId="2" xfId="2" applyNumberFormat="1" applyFont="1" applyFill="1" applyBorder="1" applyAlignment="1">
      <alignment horizontal="right" wrapText="1"/>
    </xf>
    <xf numFmtId="3" fontId="34" fillId="2" borderId="2" xfId="2" applyNumberFormat="1" applyFont="1" applyFill="1" applyBorder="1" applyAlignment="1">
      <alignment horizontal="right" wrapText="1"/>
    </xf>
    <xf numFmtId="3" fontId="1" fillId="2" borderId="2" xfId="3" applyNumberFormat="1" applyFont="1" applyFill="1" applyBorder="1" applyAlignment="1">
      <alignment horizontal="right" wrapText="1"/>
    </xf>
    <xf numFmtId="0" fontId="11" fillId="8" borderId="7" xfId="2" applyFont="1" applyFill="1" applyBorder="1" applyAlignment="1" applyProtection="1">
      <alignment horizontal="right"/>
    </xf>
    <xf numFmtId="0" fontId="1" fillId="0" borderId="7" xfId="2" applyFont="1" applyFill="1" applyBorder="1" applyAlignment="1" applyProtection="1">
      <alignment horizontal="right"/>
    </xf>
    <xf numFmtId="3" fontId="1" fillId="0" borderId="7" xfId="3" applyNumberFormat="1" applyFont="1" applyFill="1" applyBorder="1" applyAlignment="1" applyProtection="1">
      <alignment horizontal="right"/>
      <protection locked="0"/>
    </xf>
    <xf numFmtId="3" fontId="1" fillId="0" borderId="7" xfId="2" applyNumberFormat="1" applyFont="1" applyFill="1" applyBorder="1" applyAlignment="1" applyProtection="1">
      <alignment horizontal="right"/>
      <protection locked="0"/>
    </xf>
    <xf numFmtId="3" fontId="1" fillId="0" borderId="7" xfId="4" applyNumberFormat="1" applyFont="1" applyFill="1" applyBorder="1" applyAlignment="1" applyProtection="1">
      <alignment horizontal="right"/>
      <protection locked="0"/>
    </xf>
    <xf numFmtId="3" fontId="1" fillId="0" borderId="13" xfId="4" applyNumberFormat="1" applyFont="1" applyFill="1" applyBorder="1" applyAlignment="1" applyProtection="1">
      <alignment horizontal="right"/>
      <protection locked="0"/>
    </xf>
    <xf numFmtId="3" fontId="1" fillId="0" borderId="9" xfId="4" applyNumberFormat="1" applyFont="1" applyFill="1" applyBorder="1" applyAlignment="1" applyProtection="1">
      <alignment horizontal="right" wrapText="1"/>
    </xf>
    <xf numFmtId="0" fontId="12" fillId="15" borderId="9" xfId="2" applyNumberFormat="1" applyFont="1" applyFill="1" applyBorder="1" applyAlignment="1" applyProtection="1">
      <alignment horizontal="center" vertical="top" wrapText="1"/>
      <protection locked="0"/>
    </xf>
    <xf numFmtId="164" fontId="1" fillId="0" borderId="9" xfId="2" applyNumberFormat="1" applyFont="1" applyFill="1" applyBorder="1" applyAlignment="1" applyProtection="1">
      <alignment vertical="top" wrapText="1"/>
      <protection locked="0"/>
    </xf>
    <xf numFmtId="0" fontId="1" fillId="0" borderId="12" xfId="2" applyFont="1" applyBorder="1" applyAlignment="1" applyProtection="1">
      <alignment vertical="top"/>
      <protection locked="0"/>
    </xf>
    <xf numFmtId="0" fontId="1" fillId="15" borderId="9" xfId="2" applyFont="1" applyFill="1" applyBorder="1" applyAlignment="1" applyProtection="1">
      <alignment vertical="top" wrapText="1"/>
      <protection locked="0"/>
    </xf>
    <xf numFmtId="0" fontId="1" fillId="0" borderId="4" xfId="2" applyFont="1" applyFill="1" applyBorder="1" applyAlignment="1" applyProtection="1">
      <alignment horizontal="left" vertical="top" wrapText="1"/>
      <protection locked="0"/>
    </xf>
    <xf numFmtId="3" fontId="1" fillId="0" borderId="4" xfId="2" applyNumberFormat="1" applyFont="1" applyFill="1" applyBorder="1" applyAlignment="1" applyProtection="1">
      <alignment horizontal="right"/>
    </xf>
    <xf numFmtId="165" fontId="1" fillId="0" borderId="4" xfId="2" applyNumberFormat="1" applyFont="1" applyFill="1" applyBorder="1" applyAlignment="1">
      <alignment horizontal="right"/>
    </xf>
    <xf numFmtId="3" fontId="1" fillId="0" borderId="4" xfId="2" applyNumberFormat="1" applyFont="1" applyFill="1" applyBorder="1" applyAlignment="1">
      <alignment horizontal="right"/>
    </xf>
    <xf numFmtId="0" fontId="5" fillId="0" borderId="4" xfId="2" applyFont="1" applyFill="1" applyBorder="1" applyAlignment="1" applyProtection="1">
      <alignment horizontal="left" vertical="top" wrapText="1"/>
      <protection locked="0"/>
    </xf>
    <xf numFmtId="0" fontId="5" fillId="0" borderId="4" xfId="2" applyFont="1" applyFill="1" applyBorder="1" applyAlignment="1">
      <alignment horizontal="left" vertical="top" wrapText="1"/>
    </xf>
    <xf numFmtId="0" fontId="1" fillId="0" borderId="4" xfId="2" applyFont="1" applyFill="1" applyBorder="1" applyAlignment="1">
      <alignment horizontal="left" vertical="top" wrapText="1"/>
    </xf>
    <xf numFmtId="165" fontId="1" fillId="0" borderId="4" xfId="2" applyNumberFormat="1" applyFont="1" applyFill="1" applyBorder="1" applyAlignment="1" applyProtection="1">
      <alignment horizontal="right"/>
    </xf>
    <xf numFmtId="0" fontId="1" fillId="0" borderId="4" xfId="2" applyFont="1" applyFill="1" applyBorder="1" applyAlignment="1" applyProtection="1">
      <alignment horizontal="left" vertical="top" wrapText="1"/>
      <protection locked="0"/>
    </xf>
    <xf numFmtId="0" fontId="5" fillId="0" borderId="4" xfId="2" applyFont="1" applyFill="1" applyBorder="1" applyAlignment="1" applyProtection="1">
      <alignment horizontal="left" vertical="top" wrapText="1"/>
      <protection locked="0"/>
    </xf>
    <xf numFmtId="3" fontId="1" fillId="0" borderId="4" xfId="2" applyNumberFormat="1" applyFont="1" applyFill="1" applyBorder="1" applyAlignment="1">
      <alignment horizontal="right"/>
    </xf>
    <xf numFmtId="0" fontId="5" fillId="0" borderId="6" xfId="2" applyFont="1" applyFill="1" applyBorder="1" applyAlignment="1" applyProtection="1">
      <alignment vertical="top" wrapText="1"/>
    </xf>
    <xf numFmtId="0" fontId="1" fillId="0" borderId="6" xfId="2" applyFont="1" applyFill="1" applyBorder="1" applyAlignment="1" applyProtection="1">
      <alignment horizontal="left" wrapText="1"/>
    </xf>
    <xf numFmtId="0" fontId="1" fillId="0" borderId="6" xfId="2" applyFont="1" applyFill="1" applyBorder="1" applyAlignment="1" applyProtection="1">
      <alignment wrapText="1"/>
    </xf>
    <xf numFmtId="0" fontId="1" fillId="0" borderId="4" xfId="2" applyFont="1" applyFill="1" applyBorder="1" applyAlignment="1" applyProtection="1">
      <alignment wrapText="1"/>
      <protection locked="0"/>
    </xf>
    <xf numFmtId="0" fontId="1" fillId="0" borderId="4" xfId="2" applyFont="1" applyFill="1" applyBorder="1" applyAlignment="1">
      <alignment wrapText="1"/>
    </xf>
    <xf numFmtId="0" fontId="11" fillId="8" borderId="6" xfId="2" applyFont="1" applyFill="1" applyBorder="1" applyAlignment="1" applyProtection="1"/>
    <xf numFmtId="0" fontId="1" fillId="0" borderId="6" xfId="2" applyFont="1" applyFill="1" applyBorder="1" applyAlignment="1" applyProtection="1"/>
    <xf numFmtId="165" fontId="1" fillId="0" borderId="6" xfId="2" applyNumberFormat="1" applyFont="1" applyFill="1" applyBorder="1" applyAlignment="1" applyProtection="1"/>
    <xf numFmtId="0" fontId="11" fillId="8" borderId="4" xfId="2" applyFont="1" applyFill="1" applyBorder="1" applyAlignment="1" applyProtection="1"/>
    <xf numFmtId="0" fontId="1" fillId="0" borderId="4" xfId="2" applyFont="1" applyFill="1" applyBorder="1" applyAlignment="1" applyProtection="1"/>
    <xf numFmtId="165" fontId="1" fillId="0" borderId="4" xfId="2" applyNumberFormat="1" applyFont="1" applyFill="1" applyBorder="1" applyAlignment="1" applyProtection="1"/>
    <xf numFmtId="0" fontId="1" fillId="0" borderId="4" xfId="2" applyFont="1" applyFill="1" applyBorder="1" applyAlignment="1" applyProtection="1">
      <protection locked="0"/>
    </xf>
    <xf numFmtId="0" fontId="11" fillId="8" borderId="4" xfId="2" applyFont="1" applyFill="1" applyBorder="1" applyAlignment="1" applyProtection="1">
      <protection locked="0"/>
    </xf>
    <xf numFmtId="165" fontId="1" fillId="0" borderId="6" xfId="2" applyNumberFormat="1" applyFont="1" applyFill="1" applyBorder="1" applyAlignment="1" applyProtection="1">
      <protection locked="0"/>
    </xf>
    <xf numFmtId="0" fontId="1" fillId="0" borderId="4" xfId="2" applyFont="1" applyFill="1" applyBorder="1" applyAlignment="1"/>
    <xf numFmtId="165" fontId="1" fillId="0" borderId="4" xfId="2" applyNumberFormat="1" applyFont="1" applyFill="1" applyBorder="1" applyAlignment="1"/>
    <xf numFmtId="3" fontId="1" fillId="0" borderId="4" xfId="2" applyNumberFormat="1" applyFont="1" applyFill="1" applyBorder="1" applyAlignment="1"/>
    <xf numFmtId="3" fontId="1" fillId="0" borderId="4" xfId="3" applyNumberFormat="1" applyFont="1" applyFill="1" applyBorder="1" applyAlignment="1"/>
    <xf numFmtId="3" fontId="1" fillId="0" borderId="10" xfId="4" applyNumberFormat="1" applyFont="1" applyFill="1" applyBorder="1" applyAlignment="1"/>
    <xf numFmtId="3" fontId="1" fillId="0" borderId="6" xfId="4" applyNumberFormat="1" applyFont="1" applyFill="1" applyBorder="1" applyAlignment="1">
      <alignment wrapText="1"/>
    </xf>
    <xf numFmtId="0" fontId="11" fillId="8" borderId="6" xfId="2" applyFont="1" applyFill="1" applyBorder="1" applyAlignment="1" applyProtection="1">
      <alignment horizontal="right"/>
    </xf>
    <xf numFmtId="0" fontId="1" fillId="0" borderId="6" xfId="2" applyFont="1" applyFill="1" applyBorder="1" applyAlignment="1" applyProtection="1">
      <alignment horizontal="right"/>
    </xf>
    <xf numFmtId="165" fontId="1" fillId="0" borderId="6" xfId="2" quotePrefix="1" applyNumberFormat="1" applyFont="1" applyFill="1" applyBorder="1" applyAlignment="1" applyProtection="1">
      <alignment horizontal="right"/>
    </xf>
    <xf numFmtId="165" fontId="1" fillId="0" borderId="6" xfId="2" applyNumberFormat="1" applyFont="1" applyFill="1" applyBorder="1" applyAlignment="1" applyProtection="1">
      <alignment horizontal="right"/>
    </xf>
    <xf numFmtId="165" fontId="1" fillId="0" borderId="4" xfId="2" quotePrefix="1" applyNumberFormat="1" applyFont="1" applyFill="1" applyBorder="1" applyAlignment="1" applyProtection="1">
      <alignment horizontal="right"/>
    </xf>
    <xf numFmtId="3" fontId="1" fillId="0" borderId="6" xfId="2" applyNumberFormat="1" applyFont="1" applyFill="1" applyBorder="1" applyAlignment="1" applyProtection="1">
      <alignment horizontal="right"/>
    </xf>
    <xf numFmtId="3" fontId="1" fillId="0" borderId="6" xfId="3" applyNumberFormat="1" applyFont="1" applyFill="1" applyBorder="1" applyAlignment="1" applyProtection="1">
      <alignment horizontal="right"/>
    </xf>
    <xf numFmtId="3" fontId="1" fillId="0" borderId="6" xfId="4" applyNumberFormat="1" applyFont="1" applyFill="1" applyBorder="1" applyAlignment="1" applyProtection="1">
      <alignment horizontal="right"/>
    </xf>
    <xf numFmtId="1" fontId="21" fillId="10" borderId="6" xfId="0" applyNumberFormat="1" applyFont="1" applyFill="1" applyBorder="1" applyAlignment="1">
      <alignment wrapText="1"/>
    </xf>
    <xf numFmtId="1" fontId="15" fillId="10" borderId="6" xfId="0" applyNumberFormat="1" applyFont="1" applyFill="1" applyBorder="1" applyAlignment="1">
      <alignment wrapText="1"/>
    </xf>
    <xf numFmtId="3" fontId="15" fillId="10" borderId="6" xfId="0" applyNumberFormat="1" applyFont="1" applyFill="1" applyBorder="1" applyAlignment="1">
      <alignment horizontal="right" wrapText="1"/>
    </xf>
    <xf numFmtId="1" fontId="25" fillId="0" borderId="10" xfId="0" applyNumberFormat="1" applyFont="1" applyFill="1" applyBorder="1" applyAlignment="1">
      <alignment horizontal="right" wrapText="1"/>
    </xf>
    <xf numFmtId="3" fontId="24" fillId="0" borderId="14" xfId="0" applyNumberFormat="1" applyFont="1" applyFill="1" applyBorder="1" applyAlignment="1">
      <alignment horizontal="right" wrapText="1"/>
    </xf>
    <xf numFmtId="1" fontId="15" fillId="6" borderId="6" xfId="0" applyNumberFormat="1" applyFont="1" applyFill="1" applyBorder="1" applyAlignment="1">
      <alignment horizontal="right"/>
    </xf>
    <xf numFmtId="1" fontId="24" fillId="0" borderId="13" xfId="0" applyNumberFormat="1" applyFont="1" applyFill="1" applyBorder="1" applyAlignment="1">
      <alignment horizontal="right"/>
    </xf>
    <xf numFmtId="3" fontId="24" fillId="0" borderId="0" xfId="0" applyNumberFormat="1" applyFont="1" applyFill="1" applyBorder="1" applyAlignment="1">
      <alignment horizontal="right" wrapText="1"/>
    </xf>
    <xf numFmtId="0" fontId="1" fillId="0" borderId="6" xfId="0" applyFont="1" applyFill="1" applyBorder="1" applyAlignment="1">
      <alignment horizontal="left" wrapText="1"/>
    </xf>
    <xf numFmtId="165" fontId="34" fillId="0" borderId="4" xfId="2" applyNumberFormat="1" applyFont="1" applyFill="1" applyBorder="1" applyAlignment="1" applyProtection="1">
      <protection locked="0"/>
    </xf>
    <xf numFmtId="165" fontId="5" fillId="0" borderId="4" xfId="2" applyNumberFormat="1" applyFont="1" applyFill="1" applyBorder="1" applyAlignment="1" applyProtection="1">
      <protection locked="0"/>
    </xf>
    <xf numFmtId="165" fontId="1" fillId="0" borderId="4" xfId="2" applyNumberFormat="1" applyFont="1" applyFill="1" applyBorder="1" applyAlignment="1" applyProtection="1">
      <protection locked="0"/>
    </xf>
    <xf numFmtId="0" fontId="11" fillId="8" borderId="6" xfId="2" applyFont="1" applyFill="1" applyBorder="1" applyAlignment="1" applyProtection="1">
      <protection locked="0"/>
    </xf>
    <xf numFmtId="0" fontId="1" fillId="0" borderId="6" xfId="2" applyFont="1" applyFill="1" applyBorder="1" applyAlignment="1" applyProtection="1">
      <protection locked="0"/>
    </xf>
    <xf numFmtId="165" fontId="34" fillId="0" borderId="6" xfId="2" applyNumberFormat="1" applyFont="1" applyFill="1" applyBorder="1" applyAlignment="1" applyProtection="1">
      <protection locked="0"/>
    </xf>
    <xf numFmtId="165" fontId="34" fillId="0" borderId="6" xfId="2" applyNumberFormat="1" applyFont="1" applyFill="1" applyBorder="1" applyAlignment="1" applyProtection="1"/>
    <xf numFmtId="0" fontId="4" fillId="8" borderId="6" xfId="2" applyFont="1" applyFill="1" applyBorder="1" applyAlignment="1" applyProtection="1">
      <protection locked="0"/>
    </xf>
    <xf numFmtId="0" fontId="5" fillId="0" borderId="6" xfId="2" applyFont="1" applyFill="1" applyBorder="1" applyAlignment="1" applyProtection="1">
      <protection locked="0"/>
    </xf>
    <xf numFmtId="165" fontId="2" fillId="0" borderId="6" xfId="2" applyNumberFormat="1" applyFont="1" applyFill="1" applyBorder="1" applyAlignment="1" applyProtection="1">
      <protection locked="0"/>
    </xf>
    <xf numFmtId="165" fontId="5" fillId="0" borderId="6" xfId="2" applyNumberFormat="1" applyFont="1" applyFill="1" applyBorder="1" applyAlignment="1" applyProtection="1">
      <protection locked="0"/>
    </xf>
    <xf numFmtId="0" fontId="11" fillId="8" borderId="4" xfId="2" applyFont="1" applyFill="1" applyBorder="1" applyAlignment="1"/>
    <xf numFmtId="165" fontId="34" fillId="0" borderId="4" xfId="2" applyNumberFormat="1" applyFont="1" applyFill="1" applyBorder="1" applyAlignment="1"/>
    <xf numFmtId="3" fontId="34" fillId="0" borderId="4" xfId="4" applyNumberFormat="1" applyFont="1" applyFill="1" applyBorder="1" applyAlignment="1"/>
    <xf numFmtId="165" fontId="34" fillId="0" borderId="4" xfId="2" applyNumberFormat="1" applyFont="1" applyFill="1" applyBorder="1" applyAlignment="1" applyProtection="1"/>
    <xf numFmtId="165" fontId="43" fillId="0" borderId="4" xfId="2" applyNumberFormat="1" applyFont="1" applyFill="1" applyBorder="1" applyAlignment="1" applyProtection="1">
      <protection locked="0"/>
    </xf>
    <xf numFmtId="3" fontId="1" fillId="0" borderId="4" xfId="2" applyNumberFormat="1" applyFont="1" applyFill="1" applyBorder="1" applyAlignment="1" applyProtection="1">
      <protection locked="0"/>
    </xf>
    <xf numFmtId="3" fontId="1" fillId="0" borderId="4" xfId="3" applyNumberFormat="1" applyFont="1" applyFill="1" applyBorder="1" applyAlignment="1" applyProtection="1">
      <protection locked="0"/>
    </xf>
    <xf numFmtId="3" fontId="34" fillId="0" borderId="4" xfId="4" applyNumberFormat="1" applyFont="1" applyFill="1" applyBorder="1" applyAlignment="1" applyProtection="1">
      <protection locked="0"/>
    </xf>
    <xf numFmtId="3" fontId="1" fillId="0" borderId="10" xfId="4" applyNumberFormat="1" applyFont="1" applyFill="1" applyBorder="1" applyAlignment="1" applyProtection="1">
      <protection locked="0"/>
    </xf>
    <xf numFmtId="3" fontId="1" fillId="0" borderId="6" xfId="4" applyNumberFormat="1" applyFont="1" applyFill="1" applyBorder="1" applyAlignment="1" applyProtection="1">
      <alignment wrapText="1"/>
      <protection locked="0"/>
    </xf>
    <xf numFmtId="3" fontId="1" fillId="0" borderId="6" xfId="2" applyNumberFormat="1" applyFont="1" applyFill="1" applyBorder="1" applyAlignment="1" applyProtection="1">
      <protection locked="0"/>
    </xf>
    <xf numFmtId="3" fontId="1" fillId="0" borderId="6" xfId="3" applyNumberFormat="1" applyFont="1" applyFill="1" applyBorder="1" applyAlignment="1" applyProtection="1">
      <protection locked="0"/>
    </xf>
    <xf numFmtId="3" fontId="34" fillId="0" borderId="6" xfId="4" applyNumberFormat="1" applyFont="1" applyFill="1" applyBorder="1" applyAlignment="1" applyProtection="1">
      <protection locked="0"/>
    </xf>
    <xf numFmtId="3" fontId="1" fillId="0" borderId="6" xfId="4" applyNumberFormat="1" applyFont="1" applyFill="1" applyBorder="1" applyAlignment="1" applyProtection="1">
      <protection locked="0"/>
    </xf>
    <xf numFmtId="3" fontId="1" fillId="0" borderId="6" xfId="2" applyNumberFormat="1" applyFont="1" applyFill="1" applyBorder="1" applyAlignment="1" applyProtection="1"/>
    <xf numFmtId="3" fontId="1" fillId="0" borderId="6" xfId="3" applyNumberFormat="1" applyFont="1" applyFill="1" applyBorder="1" applyAlignment="1" applyProtection="1"/>
    <xf numFmtId="3" fontId="34" fillId="0" borderId="6" xfId="4" applyNumberFormat="1" applyFont="1" applyFill="1" applyBorder="1" applyAlignment="1" applyProtection="1"/>
    <xf numFmtId="3" fontId="1" fillId="0" borderId="6" xfId="4" applyNumberFormat="1" applyFont="1" applyFill="1" applyBorder="1" applyAlignment="1" applyProtection="1"/>
    <xf numFmtId="3" fontId="1" fillId="0" borderId="6" xfId="4" applyNumberFormat="1" applyFont="1" applyFill="1" applyBorder="1" applyAlignment="1" applyProtection="1">
      <alignment wrapText="1"/>
    </xf>
    <xf numFmtId="3" fontId="5" fillId="0" borderId="6" xfId="2" applyNumberFormat="1" applyFont="1" applyFill="1" applyBorder="1" applyAlignment="1" applyProtection="1">
      <protection locked="0"/>
    </xf>
    <xf numFmtId="3" fontId="5" fillId="0" borderId="6" xfId="3" applyNumberFormat="1" applyFont="1" applyFill="1" applyBorder="1" applyAlignment="1" applyProtection="1">
      <protection locked="0"/>
    </xf>
    <xf numFmtId="3" fontId="2" fillId="0" borderId="6" xfId="2" applyNumberFormat="1" applyFont="1" applyFill="1" applyBorder="1" applyAlignment="1" applyProtection="1">
      <protection locked="0"/>
    </xf>
    <xf numFmtId="3" fontId="5" fillId="0" borderId="6" xfId="2" applyNumberFormat="1" applyFont="1" applyFill="1" applyBorder="1" applyAlignment="1" applyProtection="1">
      <alignment wrapText="1"/>
      <protection locked="0"/>
    </xf>
    <xf numFmtId="3" fontId="1" fillId="0" borderId="4" xfId="2" applyNumberFormat="1" applyFont="1" applyFill="1" applyBorder="1" applyAlignment="1" applyProtection="1"/>
    <xf numFmtId="3" fontId="1" fillId="0" borderId="4" xfId="3" applyNumberFormat="1" applyFont="1" applyFill="1" applyBorder="1" applyAlignment="1" applyProtection="1"/>
    <xf numFmtId="3" fontId="34" fillId="0" borderId="4" xfId="4" applyNumberFormat="1" applyFont="1" applyFill="1" applyBorder="1" applyAlignment="1" applyProtection="1"/>
    <xf numFmtId="3" fontId="1" fillId="0" borderId="10" xfId="4" applyNumberFormat="1" applyFont="1" applyFill="1" applyBorder="1" applyAlignment="1" applyProtection="1"/>
    <xf numFmtId="3" fontId="34" fillId="0" borderId="6" xfId="2" applyNumberFormat="1" applyFont="1" applyFill="1" applyBorder="1" applyAlignment="1" applyProtection="1">
      <protection locked="0"/>
    </xf>
    <xf numFmtId="165" fontId="5" fillId="0" borderId="6" xfId="2" applyNumberFormat="1" applyFont="1" applyFill="1" applyBorder="1" applyAlignment="1" applyProtection="1"/>
    <xf numFmtId="165" fontId="5" fillId="0" borderId="4" xfId="2" applyNumberFormat="1" applyFont="1" applyFill="1" applyBorder="1" applyAlignment="1" applyProtection="1"/>
    <xf numFmtId="165" fontId="12" fillId="0" borderId="4" xfId="2" applyNumberFormat="1" applyFont="1" applyFill="1" applyBorder="1" applyAlignment="1" applyProtection="1">
      <alignment horizontal="right"/>
    </xf>
    <xf numFmtId="1" fontId="21" fillId="10" borderId="6" xfId="0" applyNumberFormat="1" applyFont="1" applyFill="1" applyBorder="1" applyAlignment="1">
      <alignment horizontal="right" wrapText="1"/>
    </xf>
    <xf numFmtId="1" fontId="15" fillId="10" borderId="6" xfId="0" applyNumberFormat="1" applyFont="1" applyFill="1" applyBorder="1" applyAlignment="1">
      <alignment horizontal="right" wrapText="1"/>
    </xf>
    <xf numFmtId="3" fontId="21" fillId="10" borderId="6" xfId="2" applyNumberFormat="1" applyFont="1" applyFill="1" applyBorder="1"/>
    <xf numFmtId="0" fontId="15" fillId="10" borderId="6" xfId="2" applyFont="1" applyFill="1" applyBorder="1"/>
    <xf numFmtId="3" fontId="1" fillId="0" borderId="4" xfId="2" applyNumberFormat="1" applyFont="1" applyFill="1" applyBorder="1" applyAlignment="1">
      <alignment horizontal="right" wrapText="1"/>
    </xf>
    <xf numFmtId="3" fontId="1" fillId="0" borderId="4" xfId="4" applyNumberFormat="1" applyFont="1" applyFill="1" applyBorder="1" applyAlignment="1" applyProtection="1"/>
    <xf numFmtId="3" fontId="1" fillId="0" borderId="4" xfId="1" applyNumberFormat="1" applyFont="1" applyFill="1" applyBorder="1" applyAlignment="1" applyProtection="1"/>
    <xf numFmtId="3" fontId="1" fillId="0" borderId="4" xfId="4" applyNumberFormat="1" applyFont="1" applyFill="1" applyBorder="1" applyAlignment="1" applyProtection="1">
      <protection locked="0"/>
    </xf>
    <xf numFmtId="0" fontId="1" fillId="0" borderId="3" xfId="2" applyFont="1" applyFill="1" applyBorder="1" applyAlignment="1" applyProtection="1">
      <alignment wrapText="1"/>
    </xf>
    <xf numFmtId="0" fontId="5" fillId="0" borderId="0" xfId="2" applyFont="1" applyFill="1" applyAlignment="1"/>
    <xf numFmtId="0" fontId="11" fillId="0" borderId="0" xfId="2" applyFont="1" applyFill="1"/>
    <xf numFmtId="165" fontId="1" fillId="11" borderId="6" xfId="2" applyNumberFormat="1" applyFont="1" applyFill="1" applyBorder="1" applyAlignment="1" applyProtection="1"/>
    <xf numFmtId="165" fontId="1" fillId="0" borderId="4" xfId="2" applyNumberFormat="1" applyFont="1" applyFill="1" applyBorder="1" applyAlignment="1" applyProtection="1">
      <alignment horizontal="right" wrapText="1"/>
      <protection locked="0"/>
    </xf>
    <xf numFmtId="49" fontId="1" fillId="0" borderId="4" xfId="2" applyNumberFormat="1" applyFont="1" applyFill="1" applyBorder="1" applyAlignment="1" applyProtection="1">
      <alignment horizontal="right" wrapText="1"/>
      <protection locked="0"/>
    </xf>
    <xf numFmtId="0" fontId="1" fillId="0" borderId="4" xfId="2" applyFont="1" applyBorder="1" applyAlignment="1" applyProtection="1">
      <alignment vertical="center" wrapText="1"/>
      <protection locked="0"/>
    </xf>
    <xf numFmtId="0" fontId="1" fillId="0" borderId="7" xfId="2" applyFont="1" applyFill="1" applyBorder="1" applyAlignment="1" applyProtection="1">
      <alignment horizontal="left" wrapText="1"/>
    </xf>
    <xf numFmtId="0" fontId="1" fillId="0" borderId="0" xfId="2" applyProtection="1"/>
    <xf numFmtId="0" fontId="1" fillId="0" borderId="0" xfId="2" applyAlignment="1" applyProtection="1">
      <alignment horizontal="center"/>
    </xf>
    <xf numFmtId="0" fontId="11" fillId="0" borderId="0" xfId="2" applyFont="1" applyProtection="1"/>
    <xf numFmtId="0" fontId="1" fillId="0" borderId="0" xfId="2" applyFill="1" applyProtection="1"/>
    <xf numFmtId="0" fontId="11" fillId="0" borderId="0" xfId="2" applyFont="1" applyAlignment="1" applyProtection="1">
      <alignment horizontal="center" wrapText="1"/>
    </xf>
    <xf numFmtId="0" fontId="4" fillId="0" borderId="0" xfId="2" applyFont="1" applyAlignment="1" applyProtection="1">
      <alignment horizontal="center" wrapText="1"/>
    </xf>
    <xf numFmtId="0" fontId="11" fillId="0" borderId="0" xfId="2" applyFont="1" applyAlignment="1" applyProtection="1">
      <alignment horizontal="left" wrapText="1"/>
    </xf>
    <xf numFmtId="0" fontId="11" fillId="0" borderId="0" xfId="2" applyFont="1" applyAlignment="1" applyProtection="1">
      <alignment wrapText="1"/>
    </xf>
    <xf numFmtId="0" fontId="1" fillId="0" borderId="0" xfId="2" applyBorder="1" applyAlignment="1" applyProtection="1">
      <alignment horizontal="center"/>
    </xf>
    <xf numFmtId="0" fontId="15" fillId="0" borderId="0" xfId="2" applyFont="1" applyFill="1" applyBorder="1" applyAlignment="1" applyProtection="1">
      <alignment wrapText="1"/>
    </xf>
    <xf numFmtId="0" fontId="12" fillId="0" borderId="0" xfId="2" applyFont="1" applyFill="1" applyAlignment="1" applyProtection="1">
      <alignment horizontal="center" vertical="center" wrapText="1"/>
    </xf>
    <xf numFmtId="0" fontId="6" fillId="2" borderId="6" xfId="2" applyFont="1" applyFill="1" applyBorder="1" applyAlignment="1" applyProtection="1">
      <alignment vertical="center" wrapText="1"/>
    </xf>
    <xf numFmtId="0" fontId="6" fillId="2" borderId="6" xfId="2" applyFont="1" applyFill="1" applyBorder="1" applyAlignment="1" applyProtection="1">
      <alignment horizontal="center" vertical="center" wrapText="1"/>
    </xf>
    <xf numFmtId="1" fontId="16" fillId="2" borderId="6" xfId="2" applyNumberFormat="1" applyFont="1" applyFill="1" applyBorder="1" applyAlignment="1" applyProtection="1">
      <alignment horizontal="center" wrapText="1"/>
    </xf>
    <xf numFmtId="1" fontId="10" fillId="2" borderId="6" xfId="2" applyNumberFormat="1" applyFont="1" applyFill="1" applyBorder="1" applyAlignment="1" applyProtection="1">
      <alignment horizontal="center" wrapText="1"/>
    </xf>
    <xf numFmtId="1" fontId="16" fillId="2" borderId="6" xfId="2" applyNumberFormat="1" applyFont="1" applyFill="1" applyBorder="1" applyAlignment="1" applyProtection="1">
      <alignment horizontal="center" vertical="center" wrapText="1"/>
    </xf>
    <xf numFmtId="1" fontId="10" fillId="2" borderId="6" xfId="2" applyNumberFormat="1" applyFont="1" applyFill="1" applyBorder="1" applyAlignment="1" applyProtection="1">
      <alignment horizontal="center" vertical="center" wrapText="1"/>
    </xf>
    <xf numFmtId="0" fontId="6" fillId="7" borderId="9" xfId="2" applyFont="1" applyFill="1" applyBorder="1" applyAlignment="1" applyProtection="1">
      <alignment horizontal="center" vertical="center" wrapText="1"/>
    </xf>
    <xf numFmtId="0" fontId="6" fillId="7" borderId="12" xfId="2" applyFont="1" applyFill="1" applyBorder="1" applyAlignment="1" applyProtection="1">
      <alignment horizontal="center" vertical="center" wrapText="1"/>
    </xf>
    <xf numFmtId="0" fontId="6" fillId="7" borderId="6" xfId="2" applyFont="1" applyFill="1" applyBorder="1" applyAlignment="1" applyProtection="1">
      <alignment horizontal="center" vertical="center" wrapText="1"/>
    </xf>
    <xf numFmtId="1" fontId="16" fillId="7" borderId="6" xfId="2" applyNumberFormat="1" applyFont="1" applyFill="1" applyBorder="1" applyAlignment="1" applyProtection="1">
      <alignment horizontal="center" vertical="center" wrapText="1"/>
    </xf>
    <xf numFmtId="1" fontId="10" fillId="7" borderId="6" xfId="2" applyNumberFormat="1" applyFont="1" applyFill="1" applyBorder="1" applyAlignment="1" applyProtection="1">
      <alignment horizontal="center" vertical="center" wrapText="1"/>
    </xf>
    <xf numFmtId="0" fontId="6" fillId="7" borderId="6" xfId="2" applyFont="1" applyFill="1" applyBorder="1" applyAlignment="1" applyProtection="1">
      <alignment horizontal="center" wrapText="1"/>
    </xf>
    <xf numFmtId="1" fontId="6" fillId="7" borderId="6" xfId="2" applyNumberFormat="1" applyFont="1" applyFill="1" applyBorder="1" applyAlignment="1" applyProtection="1">
      <alignment horizontal="center"/>
    </xf>
    <xf numFmtId="0" fontId="6" fillId="7" borderId="6" xfId="2" applyNumberFormat="1" applyFont="1" applyFill="1" applyBorder="1" applyAlignment="1" applyProtection="1">
      <alignment horizontal="center"/>
    </xf>
    <xf numFmtId="0" fontId="8" fillId="7" borderId="6" xfId="2" applyFont="1" applyFill="1" applyBorder="1" applyAlignment="1" applyProtection="1">
      <alignment horizontal="center" wrapText="1"/>
    </xf>
    <xf numFmtId="0" fontId="4" fillId="7" borderId="6" xfId="2" applyFont="1" applyFill="1" applyBorder="1" applyAlignment="1" applyProtection="1">
      <alignment horizontal="center" wrapText="1"/>
    </xf>
    <xf numFmtId="164" fontId="1" fillId="0" borderId="6" xfId="2" applyNumberFormat="1" applyFont="1" applyFill="1" applyBorder="1" applyAlignment="1" applyProtection="1">
      <alignment vertical="top" wrapText="1"/>
    </xf>
    <xf numFmtId="0" fontId="1" fillId="0" borderId="6" xfId="2" applyFont="1" applyBorder="1" applyAlignment="1" applyProtection="1">
      <alignment vertical="top"/>
    </xf>
    <xf numFmtId="0" fontId="1" fillId="0" borderId="0" xfId="2" applyFont="1" applyAlignment="1" applyProtection="1">
      <alignment vertical="top"/>
    </xf>
    <xf numFmtId="0" fontId="10" fillId="0" borderId="6" xfId="2" applyFont="1" applyFill="1" applyBorder="1" applyAlignment="1" applyProtection="1">
      <alignment vertical="top" wrapText="1"/>
    </xf>
    <xf numFmtId="0" fontId="1" fillId="0" borderId="6" xfId="2" applyFont="1" applyBorder="1" applyAlignment="1" applyProtection="1">
      <alignment horizontal="left" wrapText="1"/>
    </xf>
    <xf numFmtId="0" fontId="1" fillId="0" borderId="6" xfId="2" applyFont="1" applyBorder="1" applyAlignment="1" applyProtection="1">
      <alignment horizontal="left"/>
    </xf>
    <xf numFmtId="0" fontId="11" fillId="9" borderId="6" xfId="2" applyFont="1" applyFill="1" applyBorder="1" applyAlignment="1" applyProtection="1">
      <alignment vertical="top"/>
    </xf>
    <xf numFmtId="3" fontId="1" fillId="0" borderId="6" xfId="2" applyNumberFormat="1" applyFont="1" applyFill="1" applyBorder="1" applyAlignment="1" applyProtection="1">
      <alignment vertical="top"/>
    </xf>
    <xf numFmtId="3" fontId="1" fillId="0" borderId="6" xfId="4" applyNumberFormat="1" applyFont="1" applyFill="1" applyBorder="1" applyAlignment="1" applyProtection="1">
      <alignment vertical="top"/>
    </xf>
    <xf numFmtId="3" fontId="1" fillId="0" borderId="6" xfId="4" applyNumberFormat="1" applyFont="1" applyFill="1" applyBorder="1" applyAlignment="1" applyProtection="1">
      <alignment vertical="top" wrapText="1"/>
    </xf>
    <xf numFmtId="0" fontId="17" fillId="0" borderId="6" xfId="2" applyNumberFormat="1" applyFont="1" applyFill="1" applyBorder="1" applyAlignment="1" applyProtection="1">
      <alignment horizontal="center" vertical="top" wrapText="1"/>
    </xf>
    <xf numFmtId="0" fontId="5" fillId="0" borderId="6" xfId="2" applyNumberFormat="1" applyFont="1" applyFill="1" applyBorder="1" applyAlignment="1" applyProtection="1">
      <alignment horizontal="center" vertical="top" wrapText="1"/>
    </xf>
    <xf numFmtId="164" fontId="5" fillId="0" borderId="6" xfId="2" applyNumberFormat="1" applyFont="1" applyFill="1" applyBorder="1" applyAlignment="1" applyProtection="1">
      <alignment horizontal="center" vertical="top" wrapText="1"/>
    </xf>
    <xf numFmtId="0" fontId="1" fillId="0" borderId="0" xfId="2" applyFont="1" applyFill="1" applyBorder="1" applyAlignment="1" applyProtection="1">
      <alignment horizontal="center" vertical="center" wrapText="1"/>
    </xf>
    <xf numFmtId="0" fontId="1" fillId="0" borderId="0" xfId="2" applyFont="1" applyFill="1" applyAlignment="1" applyProtection="1">
      <alignment vertical="top" wrapText="1"/>
    </xf>
    <xf numFmtId="0" fontId="42" fillId="0" borderId="6" xfId="2" applyFont="1" applyFill="1" applyBorder="1" applyAlignment="1" applyProtection="1">
      <alignment horizontal="center" vertical="top"/>
    </xf>
    <xf numFmtId="0" fontId="11" fillId="0" borderId="6" xfId="2" applyFont="1" applyFill="1" applyBorder="1" applyAlignment="1" applyProtection="1">
      <alignment vertical="top"/>
    </xf>
    <xf numFmtId="0" fontId="19" fillId="10" borderId="6" xfId="2" applyFont="1" applyFill="1" applyBorder="1" applyAlignment="1" applyProtection="1">
      <alignment horizontal="center"/>
    </xf>
    <xf numFmtId="1" fontId="21" fillId="10" borderId="6" xfId="9" applyNumberFormat="1" applyFont="1" applyFill="1" applyBorder="1" applyAlignment="1" applyProtection="1">
      <alignment wrapText="1"/>
    </xf>
    <xf numFmtId="1" fontId="15" fillId="10" borderId="6" xfId="9" applyNumberFormat="1" applyFont="1" applyFill="1" applyBorder="1" applyAlignment="1" applyProtection="1">
      <alignment wrapText="1"/>
    </xf>
    <xf numFmtId="3" fontId="15" fillId="10" borderId="6" xfId="9" applyNumberFormat="1" applyFont="1" applyFill="1" applyBorder="1" applyAlignment="1" applyProtection="1">
      <alignment horizontal="right" wrapText="1"/>
    </xf>
    <xf numFmtId="0" fontId="22" fillId="10" borderId="6" xfId="2" applyNumberFormat="1" applyFont="1" applyFill="1" applyBorder="1" applyAlignment="1" applyProtection="1">
      <alignment horizontal="center" wrapText="1"/>
    </xf>
    <xf numFmtId="0" fontId="15" fillId="10" borderId="6" xfId="2" applyNumberFormat="1" applyFont="1" applyFill="1" applyBorder="1" applyAlignment="1" applyProtection="1">
      <alignment horizontal="center" wrapText="1"/>
    </xf>
    <xf numFmtId="0" fontId="15" fillId="10" borderId="6" xfId="2" applyFont="1" applyFill="1" applyBorder="1" applyAlignment="1" applyProtection="1">
      <alignment horizontal="center" wrapText="1"/>
    </xf>
    <xf numFmtId="0" fontId="21" fillId="10" borderId="6" xfId="2" applyFont="1" applyFill="1" applyBorder="1" applyAlignment="1" applyProtection="1">
      <alignment horizontal="center" wrapText="1"/>
    </xf>
    <xf numFmtId="0" fontId="15" fillId="10" borderId="3" xfId="9" applyFont="1" applyFill="1" applyBorder="1" applyAlignment="1" applyProtection="1">
      <alignment vertical="center" wrapText="1"/>
    </xf>
    <xf numFmtId="0" fontId="19" fillId="0" borderId="0" xfId="2" applyFont="1" applyProtection="1"/>
    <xf numFmtId="3" fontId="1" fillId="0" borderId="0" xfId="2" applyNumberFormat="1" applyFill="1" applyProtection="1"/>
    <xf numFmtId="3" fontId="1" fillId="0" borderId="0" xfId="2" applyNumberFormat="1" applyProtection="1"/>
    <xf numFmtId="0" fontId="19" fillId="0" borderId="0" xfId="7" applyFont="1" applyAlignment="1">
      <alignment vertical="center" wrapText="1"/>
    </xf>
    <xf numFmtId="0" fontId="19" fillId="0" borderId="0" xfId="7" applyFont="1" applyAlignment="1">
      <alignment vertical="center"/>
    </xf>
    <xf numFmtId="0" fontId="37" fillId="0" borderId="0" xfId="7" applyFont="1" applyAlignment="1">
      <alignment vertical="center" wrapText="1"/>
    </xf>
    <xf numFmtId="0" fontId="37" fillId="0" borderId="0" xfId="7" applyFont="1" applyAlignment="1">
      <alignment vertical="center"/>
    </xf>
    <xf numFmtId="0" fontId="5" fillId="0" borderId="4" xfId="2" applyFont="1" applyFill="1" applyBorder="1" applyAlignment="1" applyProtection="1">
      <alignment horizontal="center" vertical="top" wrapText="1"/>
    </xf>
    <xf numFmtId="0" fontId="5" fillId="0" borderId="9" xfId="2" applyFont="1" applyFill="1" applyBorder="1" applyAlignment="1" applyProtection="1">
      <alignment horizontal="center" vertical="top" wrapText="1"/>
    </xf>
    <xf numFmtId="0" fontId="1" fillId="0" borderId="4" xfId="2" applyFont="1" applyFill="1" applyBorder="1" applyAlignment="1" applyProtection="1">
      <alignment horizontal="left" vertical="top" wrapText="1"/>
    </xf>
    <xf numFmtId="0" fontId="1" fillId="0" borderId="9" xfId="2" applyFont="1" applyFill="1" applyBorder="1" applyAlignment="1" applyProtection="1">
      <alignment horizontal="left" vertical="top" wrapText="1"/>
    </xf>
    <xf numFmtId="0" fontId="5" fillId="0" borderId="4" xfId="2" applyFont="1" applyFill="1" applyBorder="1" applyAlignment="1" applyProtection="1">
      <alignment horizontal="left" vertical="top" wrapText="1"/>
    </xf>
    <xf numFmtId="0" fontId="5" fillId="0" borderId="7" xfId="2" applyFont="1" applyFill="1" applyBorder="1" applyAlignment="1" applyProtection="1">
      <alignment horizontal="left" vertical="top" wrapText="1"/>
    </xf>
    <xf numFmtId="0" fontId="5" fillId="0" borderId="9" xfId="2" applyFont="1" applyFill="1" applyBorder="1" applyAlignment="1" applyProtection="1">
      <alignment horizontal="left" vertical="top" wrapText="1"/>
    </xf>
    <xf numFmtId="0" fontId="1" fillId="0" borderId="7" xfId="2" applyFont="1" applyFill="1" applyBorder="1" applyAlignment="1" applyProtection="1">
      <alignment horizontal="left" vertical="top" wrapText="1"/>
    </xf>
    <xf numFmtId="0" fontId="5" fillId="0" borderId="4" xfId="2" applyFont="1" applyFill="1" applyBorder="1" applyAlignment="1">
      <alignment horizontal="left" vertical="top" wrapText="1"/>
    </xf>
    <xf numFmtId="0" fontId="5" fillId="0" borderId="9" xfId="2" applyFont="1" applyFill="1" applyBorder="1" applyAlignment="1">
      <alignment horizontal="left" vertical="top" wrapText="1"/>
    </xf>
    <xf numFmtId="0" fontId="1" fillId="0" borderId="4" xfId="2" applyFont="1" applyFill="1" applyBorder="1" applyAlignment="1">
      <alignment horizontal="left" vertical="top" wrapText="1"/>
    </xf>
    <xf numFmtId="0" fontId="1" fillId="0" borderId="9" xfId="2" applyFont="1" applyFill="1" applyBorder="1" applyAlignment="1">
      <alignment horizontal="left" vertical="top" wrapText="1"/>
    </xf>
    <xf numFmtId="0" fontId="15" fillId="0" borderId="0" xfId="2" applyFont="1" applyFill="1" applyBorder="1" applyAlignment="1">
      <alignment horizontal="left" wrapText="1"/>
    </xf>
    <xf numFmtId="0" fontId="6" fillId="2" borderId="4" xfId="2" applyFont="1" applyFill="1" applyBorder="1" applyAlignment="1">
      <alignment horizontal="center" vertical="center" wrapText="1"/>
    </xf>
    <xf numFmtId="0" fontId="6" fillId="7" borderId="7" xfId="2" applyFont="1" applyFill="1" applyBorder="1" applyAlignment="1">
      <alignment horizontal="center" vertical="center" wrapText="1"/>
    </xf>
    <xf numFmtId="0" fontId="6" fillId="7" borderId="9" xfId="2" applyFont="1" applyFill="1" applyBorder="1" applyAlignment="1">
      <alignment horizontal="center" vertical="center" wrapText="1"/>
    </xf>
    <xf numFmtId="0" fontId="6" fillId="2" borderId="4" xfId="2" applyFont="1" applyFill="1" applyBorder="1" applyAlignment="1">
      <alignment vertical="center" wrapText="1"/>
    </xf>
    <xf numFmtId="0" fontId="6" fillId="7" borderId="7" xfId="2" applyFont="1" applyFill="1" applyBorder="1" applyAlignment="1">
      <alignment vertical="center" wrapText="1"/>
    </xf>
    <xf numFmtId="0" fontId="6" fillId="7" borderId="9" xfId="2" applyFont="1" applyFill="1" applyBorder="1" applyAlignment="1">
      <alignment vertical="center" wrapText="1"/>
    </xf>
    <xf numFmtId="0" fontId="6" fillId="12" borderId="6" xfId="0" applyFont="1" applyFill="1" applyBorder="1" applyAlignment="1">
      <alignment horizontal="center" vertical="center" wrapText="1"/>
    </xf>
    <xf numFmtId="0" fontId="6" fillId="12" borderId="6" xfId="0" applyFont="1" applyFill="1" applyBorder="1" applyAlignment="1">
      <alignment horizontal="center" wrapText="1"/>
    </xf>
    <xf numFmtId="1" fontId="6" fillId="12" borderId="6" xfId="0" applyNumberFormat="1" applyFont="1" applyFill="1" applyBorder="1" applyAlignment="1">
      <alignment horizontal="center" wrapText="1"/>
    </xf>
    <xf numFmtId="0" fontId="1" fillId="7" borderId="4" xfId="2" applyFill="1" applyBorder="1" applyAlignment="1">
      <alignment horizontal="center" vertical="center" wrapText="1"/>
    </xf>
    <xf numFmtId="0" fontId="1" fillId="7" borderId="7" xfId="2" applyFill="1" applyBorder="1" applyAlignment="1">
      <alignment horizontal="center" vertical="center" wrapText="1"/>
    </xf>
    <xf numFmtId="0" fontId="1" fillId="7" borderId="9" xfId="2" applyFill="1" applyBorder="1" applyAlignment="1">
      <alignment horizontal="center" vertical="center" wrapText="1"/>
    </xf>
    <xf numFmtId="0" fontId="6" fillId="3" borderId="6" xfId="0" applyFont="1" applyFill="1" applyBorder="1" applyAlignment="1">
      <alignment horizontal="center" wrapText="1"/>
    </xf>
    <xf numFmtId="0" fontId="6" fillId="4" borderId="6" xfId="2" applyFont="1" applyFill="1" applyBorder="1" applyAlignment="1">
      <alignment horizontal="center" wrapText="1"/>
    </xf>
    <xf numFmtId="0" fontId="6" fillId="3" borderId="6" xfId="2" applyFont="1" applyFill="1" applyBorder="1" applyAlignment="1">
      <alignment horizontal="center" wrapText="1"/>
    </xf>
    <xf numFmtId="164" fontId="6" fillId="5" borderId="1" xfId="2" applyNumberFormat="1" applyFont="1" applyFill="1" applyBorder="1" applyAlignment="1">
      <alignment horizontal="center"/>
    </xf>
    <xf numFmtId="164" fontId="6" fillId="5" borderId="2" xfId="2" applyNumberFormat="1" applyFont="1" applyFill="1" applyBorder="1" applyAlignment="1">
      <alignment horizontal="center"/>
    </xf>
    <xf numFmtId="164" fontId="6" fillId="5" borderId="3" xfId="2" applyNumberFormat="1" applyFont="1" applyFill="1" applyBorder="1" applyAlignment="1">
      <alignment horizontal="center"/>
    </xf>
    <xf numFmtId="0" fontId="8" fillId="6" borderId="6" xfId="2" applyFont="1" applyFill="1" applyBorder="1" applyAlignment="1">
      <alignment horizontal="center" wrapText="1"/>
    </xf>
    <xf numFmtId="0" fontId="8" fillId="6" borderId="4" xfId="2" applyFont="1" applyFill="1" applyBorder="1" applyAlignment="1">
      <alignment horizontal="center" wrapText="1"/>
    </xf>
    <xf numFmtId="1" fontId="6" fillId="5" borderId="4" xfId="2" applyNumberFormat="1" applyFont="1" applyFill="1" applyBorder="1" applyAlignment="1" applyProtection="1">
      <alignment horizontal="center"/>
      <protection locked="0"/>
    </xf>
    <xf numFmtId="1" fontId="6" fillId="5" borderId="7" xfId="2" applyNumberFormat="1" applyFont="1" applyFill="1" applyBorder="1" applyAlignment="1" applyProtection="1">
      <alignment horizontal="center"/>
      <protection locked="0"/>
    </xf>
    <xf numFmtId="1" fontId="6" fillId="5" borderId="9" xfId="2" applyNumberFormat="1" applyFont="1" applyFill="1" applyBorder="1" applyAlignment="1" applyProtection="1">
      <alignment horizontal="center"/>
      <protection locked="0"/>
    </xf>
    <xf numFmtId="0" fontId="6" fillId="5" borderId="4" xfId="2" applyNumberFormat="1" applyFont="1" applyFill="1" applyBorder="1" applyAlignment="1" applyProtection="1">
      <alignment horizontal="center"/>
      <protection locked="0"/>
    </xf>
    <xf numFmtId="0" fontId="6" fillId="5" borderId="7" xfId="2" applyNumberFormat="1" applyFont="1" applyFill="1" applyBorder="1" applyAlignment="1" applyProtection="1">
      <alignment horizontal="center"/>
      <protection locked="0"/>
    </xf>
    <xf numFmtId="0" fontId="5" fillId="7" borderId="1" xfId="2" applyFont="1" applyFill="1" applyBorder="1" applyAlignment="1">
      <alignment horizontal="left" vertical="center" wrapText="1"/>
    </xf>
    <xf numFmtId="0" fontId="5" fillId="7" borderId="3" xfId="2" applyFont="1" applyFill="1" applyBorder="1" applyAlignment="1">
      <alignment horizontal="left" vertical="center" wrapText="1"/>
    </xf>
    <xf numFmtId="0" fontId="4" fillId="6" borderId="6" xfId="2" applyFont="1" applyFill="1" applyBorder="1" applyAlignment="1">
      <alignment horizontal="center" wrapText="1"/>
    </xf>
    <xf numFmtId="0" fontId="4" fillId="6" borderId="4" xfId="2" applyFont="1" applyFill="1" applyBorder="1" applyAlignment="1">
      <alignment horizontal="center" wrapText="1"/>
    </xf>
    <xf numFmtId="1" fontId="8" fillId="12" borderId="6" xfId="0" applyNumberFormat="1" applyFont="1" applyFill="1" applyBorder="1" applyAlignment="1">
      <alignment horizontal="center" wrapText="1"/>
    </xf>
    <xf numFmtId="0" fontId="6" fillId="3" borderId="4"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9" xfId="0" applyFont="1" applyFill="1" applyBorder="1" applyAlignment="1">
      <alignment horizontal="center" vertical="center" wrapText="1"/>
    </xf>
    <xf numFmtId="3" fontId="1" fillId="0" borderId="4" xfId="2" applyNumberFormat="1" applyFont="1" applyFill="1" applyBorder="1" applyAlignment="1" applyProtection="1">
      <alignment horizontal="right" wrapText="1"/>
      <protection locked="0"/>
    </xf>
    <xf numFmtId="3" fontId="1" fillId="0" borderId="9" xfId="2" applyNumberFormat="1" applyFont="1" applyFill="1" applyBorder="1" applyAlignment="1" applyProtection="1">
      <alignment horizontal="right" wrapText="1"/>
      <protection locked="0"/>
    </xf>
    <xf numFmtId="0" fontId="1" fillId="0" borderId="4" xfId="2" applyFont="1" applyFill="1" applyBorder="1" applyAlignment="1" applyProtection="1">
      <alignment horizontal="left" vertical="top" wrapText="1"/>
      <protection locked="0"/>
    </xf>
    <xf numFmtId="0" fontId="1" fillId="0" borderId="9" xfId="2" applyFont="1" applyFill="1" applyBorder="1" applyAlignment="1" applyProtection="1">
      <alignment horizontal="left" vertical="top" wrapText="1"/>
      <protection locked="0"/>
    </xf>
    <xf numFmtId="0" fontId="5" fillId="7" borderId="6" xfId="2" applyFont="1" applyFill="1" applyBorder="1" applyAlignment="1">
      <alignment horizontal="left" vertical="center" wrapText="1"/>
    </xf>
    <xf numFmtId="0" fontId="15" fillId="10" borderId="6" xfId="0" applyFont="1" applyFill="1" applyBorder="1" applyAlignment="1">
      <alignment horizontal="center" vertical="center" wrapText="1"/>
    </xf>
    <xf numFmtId="0" fontId="24" fillId="10" borderId="10" xfId="0" applyFont="1" applyFill="1" applyBorder="1" applyAlignment="1">
      <alignment horizontal="center" vertical="center" wrapText="1"/>
    </xf>
    <xf numFmtId="0" fontId="24" fillId="10" borderId="14" xfId="0" applyFont="1" applyFill="1" applyBorder="1" applyAlignment="1">
      <alignment horizontal="center" vertical="center" wrapText="1"/>
    </xf>
    <xf numFmtId="0" fontId="24" fillId="10" borderId="5" xfId="0" applyFont="1" applyFill="1" applyBorder="1" applyAlignment="1">
      <alignment horizontal="center" vertical="center" wrapText="1"/>
    </xf>
    <xf numFmtId="0" fontId="24" fillId="10" borderId="12" xfId="0" applyFont="1" applyFill="1" applyBorder="1" applyAlignment="1">
      <alignment horizontal="center" vertical="center" wrapText="1"/>
    </xf>
    <xf numFmtId="0" fontId="24" fillId="10" borderId="15" xfId="0" applyFont="1" applyFill="1" applyBorder="1" applyAlignment="1">
      <alignment horizontal="center" vertical="center" wrapText="1"/>
    </xf>
    <xf numFmtId="0" fontId="24" fillId="10" borderId="11" xfId="0" applyFont="1" applyFill="1" applyBorder="1" applyAlignment="1">
      <alignment horizontal="center" vertical="center" wrapText="1"/>
    </xf>
    <xf numFmtId="0" fontId="15" fillId="10" borderId="1" xfId="6" applyFont="1" applyFill="1" applyBorder="1" applyAlignment="1">
      <alignment horizontal="center" vertical="center" wrapText="1"/>
    </xf>
    <xf numFmtId="0" fontId="15" fillId="10" borderId="2" xfId="6" applyFont="1" applyFill="1" applyBorder="1" applyAlignment="1">
      <alignment horizontal="center" vertical="center" wrapText="1"/>
    </xf>
    <xf numFmtId="0" fontId="15" fillId="10" borderId="3" xfId="6" applyFont="1" applyFill="1" applyBorder="1" applyAlignment="1">
      <alignment horizontal="center" vertical="center" wrapText="1"/>
    </xf>
    <xf numFmtId="0" fontId="24" fillId="10" borderId="10" xfId="6" applyFont="1" applyFill="1" applyBorder="1" applyAlignment="1">
      <alignment horizontal="center" vertical="center" wrapText="1"/>
    </xf>
    <xf numFmtId="0" fontId="24" fillId="10" borderId="14" xfId="6" applyFont="1" applyFill="1" applyBorder="1" applyAlignment="1">
      <alignment horizontal="center" vertical="center" wrapText="1"/>
    </xf>
    <xf numFmtId="0" fontId="24" fillId="10" borderId="5" xfId="6" applyFont="1" applyFill="1" applyBorder="1" applyAlignment="1">
      <alignment horizontal="center" vertical="center" wrapText="1"/>
    </xf>
    <xf numFmtId="0" fontId="24" fillId="10" borderId="12" xfId="6" applyFont="1" applyFill="1" applyBorder="1" applyAlignment="1">
      <alignment horizontal="center" vertical="center" wrapText="1"/>
    </xf>
    <xf numFmtId="0" fontId="24" fillId="10" borderId="15" xfId="6" applyFont="1" applyFill="1" applyBorder="1" applyAlignment="1">
      <alignment horizontal="center" vertical="center" wrapText="1"/>
    </xf>
    <xf numFmtId="0" fontId="24" fillId="10" borderId="11" xfId="6" applyFont="1" applyFill="1" applyBorder="1" applyAlignment="1">
      <alignment horizontal="center" vertical="center" wrapText="1"/>
    </xf>
    <xf numFmtId="0" fontId="5" fillId="11" borderId="6" xfId="2" applyFont="1" applyFill="1" applyBorder="1" applyAlignment="1">
      <alignment horizontal="left" vertical="center" wrapText="1"/>
    </xf>
    <xf numFmtId="0" fontId="5" fillId="0" borderId="4" xfId="2" applyFont="1" applyFill="1" applyBorder="1" applyAlignment="1" applyProtection="1">
      <alignment horizontal="left" vertical="top" wrapText="1"/>
      <protection locked="0"/>
    </xf>
    <xf numFmtId="0" fontId="5" fillId="0" borderId="9" xfId="2" applyFont="1" applyFill="1" applyBorder="1" applyAlignment="1" applyProtection="1">
      <alignment horizontal="left" vertical="top" wrapText="1"/>
      <protection locked="0"/>
    </xf>
    <xf numFmtId="0" fontId="5" fillId="15" borderId="6" xfId="2" applyFont="1" applyFill="1" applyBorder="1" applyAlignment="1">
      <alignment horizontal="center" wrapText="1"/>
    </xf>
    <xf numFmtId="0" fontId="1" fillId="7" borderId="6" xfId="2" applyFill="1" applyBorder="1" applyAlignment="1">
      <alignment horizontal="center" vertical="center"/>
    </xf>
    <xf numFmtId="0" fontId="1" fillId="7" borderId="4" xfId="2" applyFill="1" applyBorder="1" applyAlignment="1">
      <alignment horizontal="center" vertical="center"/>
    </xf>
    <xf numFmtId="0" fontId="6" fillId="4" borderId="4" xfId="2" applyFont="1" applyFill="1" applyBorder="1" applyAlignment="1">
      <alignment horizontal="center" wrapText="1"/>
    </xf>
    <xf numFmtId="0" fontId="6" fillId="4" borderId="7" xfId="2" applyFont="1" applyFill="1" applyBorder="1" applyAlignment="1">
      <alignment horizontal="center" wrapText="1"/>
    </xf>
    <xf numFmtId="0" fontId="6" fillId="3" borderId="4" xfId="2" applyFont="1" applyFill="1" applyBorder="1" applyAlignment="1">
      <alignment horizontal="center" wrapText="1"/>
    </xf>
    <xf numFmtId="0" fontId="6" fillId="3" borderId="7" xfId="2" applyFont="1" applyFill="1" applyBorder="1" applyAlignment="1">
      <alignment horizontal="center" wrapText="1"/>
    </xf>
    <xf numFmtId="0" fontId="5" fillId="0" borderId="7" xfId="2" applyFont="1" applyFill="1" applyBorder="1" applyAlignment="1" applyProtection="1">
      <alignment horizontal="left" vertical="top" wrapText="1"/>
      <protection locked="0"/>
    </xf>
    <xf numFmtId="0" fontId="1" fillId="0" borderId="7" xfId="2" applyFont="1" applyFill="1" applyBorder="1" applyAlignment="1" applyProtection="1">
      <alignment horizontal="left" vertical="top" wrapText="1"/>
      <protection locked="0"/>
    </xf>
    <xf numFmtId="3" fontId="1" fillId="0" borderId="6" xfId="2" applyNumberFormat="1" applyFont="1" applyFill="1" applyBorder="1" applyAlignment="1" applyProtection="1">
      <protection locked="0"/>
    </xf>
    <xf numFmtId="0" fontId="5" fillId="0" borderId="4" xfId="2" applyFont="1" applyFill="1" applyBorder="1" applyAlignment="1" applyProtection="1">
      <alignment vertical="top" wrapText="1"/>
      <protection locked="0"/>
    </xf>
    <xf numFmtId="0" fontId="5" fillId="0" borderId="7" xfId="2" applyFont="1" applyFill="1" applyBorder="1" applyAlignment="1" applyProtection="1">
      <alignment vertical="top" wrapText="1"/>
      <protection locked="0"/>
    </xf>
    <xf numFmtId="0" fontId="5" fillId="0" borderId="9" xfId="2" applyFont="1" applyFill="1" applyBorder="1" applyAlignment="1" applyProtection="1">
      <alignment vertical="top" wrapText="1"/>
      <protection locked="0"/>
    </xf>
    <xf numFmtId="164" fontId="12" fillId="0" borderId="4" xfId="2" applyNumberFormat="1" applyFont="1" applyFill="1" applyBorder="1" applyAlignment="1" applyProtection="1">
      <alignment horizontal="left" vertical="top" wrapText="1"/>
      <protection locked="0"/>
    </xf>
    <xf numFmtId="164" fontId="12" fillId="0" borderId="9" xfId="2" applyNumberFormat="1" applyFont="1" applyFill="1" applyBorder="1" applyAlignment="1" applyProtection="1">
      <alignment horizontal="left" vertical="top" wrapText="1"/>
      <protection locked="0"/>
    </xf>
    <xf numFmtId="164" fontId="1" fillId="0" borderId="6" xfId="2" applyNumberFormat="1" applyFont="1" applyFill="1" applyBorder="1" applyAlignment="1" applyProtection="1">
      <alignment horizontal="center" vertical="center" wrapText="1"/>
      <protection locked="0"/>
    </xf>
    <xf numFmtId="0" fontId="6" fillId="12" borderId="5" xfId="2" applyFont="1" applyFill="1" applyBorder="1" applyAlignment="1">
      <alignment horizontal="center" vertical="center" wrapText="1"/>
    </xf>
    <xf numFmtId="0" fontId="6" fillId="12" borderId="8" xfId="2" applyFont="1" applyFill="1" applyBorder="1" applyAlignment="1">
      <alignment horizontal="center" vertical="center" wrapText="1"/>
    </xf>
    <xf numFmtId="0" fontId="5" fillId="12" borderId="4" xfId="2" applyFont="1" applyFill="1" applyBorder="1" applyAlignment="1">
      <alignment horizontal="center" vertical="center" wrapText="1"/>
    </xf>
    <xf numFmtId="0" fontId="5" fillId="12" borderId="7" xfId="2" applyFont="1" applyFill="1" applyBorder="1" applyAlignment="1">
      <alignment horizontal="center" vertical="center" wrapText="1"/>
    </xf>
    <xf numFmtId="0" fontId="5" fillId="12" borderId="9" xfId="2" applyFont="1" applyFill="1" applyBorder="1" applyAlignment="1">
      <alignment horizontal="center" vertical="center" wrapText="1"/>
    </xf>
    <xf numFmtId="0" fontId="6" fillId="2" borderId="5" xfId="2" applyFont="1" applyFill="1" applyBorder="1" applyAlignment="1">
      <alignment horizontal="center" vertical="center" wrapText="1"/>
    </xf>
    <xf numFmtId="0" fontId="6" fillId="7" borderId="8" xfId="2" applyFont="1" applyFill="1" applyBorder="1" applyAlignment="1">
      <alignment horizontal="center" vertical="center" wrapText="1"/>
    </xf>
    <xf numFmtId="0" fontId="6" fillId="3" borderId="10" xfId="2" applyFont="1" applyFill="1" applyBorder="1" applyAlignment="1">
      <alignment horizontal="center" wrapText="1"/>
    </xf>
    <xf numFmtId="0" fontId="6" fillId="3" borderId="5" xfId="2" applyFont="1" applyFill="1" applyBorder="1" applyAlignment="1">
      <alignment horizontal="center" wrapText="1"/>
    </xf>
    <xf numFmtId="0" fontId="6" fillId="3" borderId="4" xfId="2" applyFont="1" applyFill="1" applyBorder="1" applyAlignment="1" applyProtection="1">
      <alignment horizontal="center" wrapText="1"/>
      <protection locked="0"/>
    </xf>
    <xf numFmtId="0" fontId="6" fillId="3" borderId="7" xfId="2" applyFont="1" applyFill="1" applyBorder="1" applyAlignment="1" applyProtection="1">
      <alignment horizontal="center" wrapText="1"/>
      <protection locked="0"/>
    </xf>
    <xf numFmtId="0" fontId="6" fillId="3" borderId="9" xfId="2" applyFont="1" applyFill="1" applyBorder="1" applyAlignment="1" applyProtection="1">
      <alignment horizontal="center" wrapText="1"/>
      <protection locked="0"/>
    </xf>
    <xf numFmtId="0" fontId="24" fillId="10" borderId="1" xfId="0" applyFont="1" applyFill="1" applyBorder="1" applyAlignment="1">
      <alignment horizontal="center" vertical="center" wrapText="1"/>
    </xf>
    <xf numFmtId="0" fontId="24" fillId="10" borderId="2" xfId="0" applyFont="1" applyFill="1" applyBorder="1" applyAlignment="1">
      <alignment horizontal="center" vertical="center" wrapText="1"/>
    </xf>
    <xf numFmtId="0" fontId="24" fillId="10" borderId="3" xfId="0" applyFont="1" applyFill="1" applyBorder="1" applyAlignment="1">
      <alignment horizontal="center" vertical="center" wrapText="1"/>
    </xf>
    <xf numFmtId="0" fontId="5" fillId="10" borderId="10" xfId="0" applyFont="1" applyFill="1" applyBorder="1" applyAlignment="1">
      <alignment horizontal="center" vertical="center" wrapText="1"/>
    </xf>
    <xf numFmtId="0" fontId="5" fillId="10" borderId="14" xfId="0" applyFont="1" applyFill="1" applyBorder="1" applyAlignment="1">
      <alignment horizontal="center" vertical="center" wrapText="1"/>
    </xf>
    <xf numFmtId="0" fontId="5" fillId="10" borderId="5" xfId="0" applyFont="1" applyFill="1" applyBorder="1" applyAlignment="1">
      <alignment horizontal="center" vertical="center" wrapText="1"/>
    </xf>
    <xf numFmtId="0" fontId="5" fillId="10" borderId="12" xfId="0" applyFont="1" applyFill="1" applyBorder="1" applyAlignment="1">
      <alignment horizontal="center" vertical="center" wrapText="1"/>
    </xf>
    <xf numFmtId="0" fontId="5" fillId="10" borderId="15" xfId="0" applyFont="1" applyFill="1" applyBorder="1" applyAlignment="1">
      <alignment horizontal="center" vertical="center" wrapText="1"/>
    </xf>
    <xf numFmtId="0" fontId="5" fillId="10" borderId="11" xfId="0" applyFont="1" applyFill="1" applyBorder="1" applyAlignment="1">
      <alignment horizontal="center" vertical="center" wrapText="1"/>
    </xf>
    <xf numFmtId="0" fontId="1" fillId="0" borderId="4" xfId="2" applyFont="1" applyBorder="1" applyAlignment="1" applyProtection="1">
      <alignment horizontal="left" vertical="center" wrapText="1"/>
      <protection locked="0"/>
    </xf>
    <xf numFmtId="0" fontId="1" fillId="0" borderId="7" xfId="2" applyFont="1" applyBorder="1" applyAlignment="1" applyProtection="1">
      <alignment horizontal="left" vertical="center" wrapText="1"/>
      <protection locked="0"/>
    </xf>
    <xf numFmtId="0" fontId="1" fillId="0" borderId="9" xfId="2" applyFont="1" applyBorder="1" applyAlignment="1" applyProtection="1">
      <alignment horizontal="left" vertical="center" wrapText="1"/>
      <protection locked="0"/>
    </xf>
    <xf numFmtId="164" fontId="6" fillId="12" borderId="4" xfId="0" applyNumberFormat="1" applyFont="1" applyFill="1" applyBorder="1" applyAlignment="1">
      <alignment horizontal="center" vertical="center" wrapText="1"/>
    </xf>
    <xf numFmtId="164" fontId="6" fillId="12" borderId="7" xfId="0" applyNumberFormat="1" applyFont="1" applyFill="1" applyBorder="1" applyAlignment="1">
      <alignment horizontal="center" vertical="center" wrapText="1"/>
    </xf>
    <xf numFmtId="0" fontId="1" fillId="7" borderId="6" xfId="2" applyFill="1" applyBorder="1" applyAlignment="1">
      <alignment horizontal="center" vertical="center" wrapText="1"/>
    </xf>
    <xf numFmtId="165" fontId="1" fillId="0" borderId="4" xfId="2" applyNumberFormat="1" applyFont="1" applyFill="1" applyBorder="1" applyAlignment="1" applyProtection="1"/>
    <xf numFmtId="165" fontId="1" fillId="0" borderId="7" xfId="2" applyNumberFormat="1" applyFont="1" applyFill="1" applyBorder="1" applyAlignment="1" applyProtection="1"/>
    <xf numFmtId="165" fontId="1" fillId="0" borderId="9" xfId="2" applyNumberFormat="1" applyFont="1" applyFill="1" applyBorder="1" applyAlignment="1" applyProtection="1"/>
    <xf numFmtId="0" fontId="24" fillId="10" borderId="6" xfId="0" applyFont="1" applyFill="1" applyBorder="1" applyAlignment="1">
      <alignment horizontal="center" vertical="center" wrapText="1"/>
    </xf>
    <xf numFmtId="0" fontId="41" fillId="2" borderId="4" xfId="2" applyFont="1" applyFill="1" applyBorder="1" applyAlignment="1" applyProtection="1">
      <alignment horizontal="center" vertical="center" wrapText="1"/>
    </xf>
    <xf numFmtId="0" fontId="41" fillId="7" borderId="7" xfId="2" applyFont="1" applyFill="1" applyBorder="1" applyAlignment="1" applyProtection="1">
      <alignment horizontal="center" vertical="center" wrapText="1"/>
    </xf>
    <xf numFmtId="0" fontId="41" fillId="7" borderId="9" xfId="2" applyFont="1" applyFill="1" applyBorder="1" applyAlignment="1" applyProtection="1">
      <alignment horizontal="center" vertical="center" wrapText="1"/>
    </xf>
    <xf numFmtId="0" fontId="6" fillId="2" borderId="4" xfId="2" applyFont="1" applyFill="1" applyBorder="1" applyAlignment="1" applyProtection="1">
      <alignment vertical="center" wrapText="1"/>
    </xf>
    <xf numFmtId="0" fontId="6" fillId="7" borderId="7" xfId="2" applyFont="1" applyFill="1" applyBorder="1" applyAlignment="1" applyProtection="1">
      <alignment vertical="center" wrapText="1"/>
    </xf>
    <xf numFmtId="0" fontId="6" fillId="7" borderId="9" xfId="2" applyFont="1" applyFill="1" applyBorder="1" applyAlignment="1" applyProtection="1">
      <alignment vertical="center" wrapText="1"/>
    </xf>
    <xf numFmtId="0" fontId="6" fillId="2" borderId="6" xfId="2" applyFont="1" applyFill="1" applyBorder="1" applyAlignment="1" applyProtection="1">
      <alignment horizontal="center" vertical="center" wrapText="1"/>
    </xf>
    <xf numFmtId="0" fontId="6" fillId="7" borderId="6" xfId="2" applyFont="1" applyFill="1" applyBorder="1" applyAlignment="1" applyProtection="1">
      <alignment horizontal="center" vertical="center" wrapText="1"/>
    </xf>
    <xf numFmtId="0" fontId="15" fillId="2" borderId="6" xfId="2" applyFont="1" applyFill="1" applyBorder="1" applyAlignment="1" applyProtection="1">
      <alignment horizontal="center" vertical="center" wrapText="1"/>
    </xf>
    <xf numFmtId="0" fontId="15" fillId="7" borderId="6" xfId="2" applyFont="1" applyFill="1" applyBorder="1" applyAlignment="1" applyProtection="1">
      <alignment horizontal="center" vertical="center" wrapText="1"/>
    </xf>
    <xf numFmtId="1" fontId="6" fillId="2" borderId="6" xfId="2" applyNumberFormat="1" applyFont="1" applyFill="1" applyBorder="1" applyAlignment="1" applyProtection="1">
      <alignment horizontal="center" wrapText="1"/>
    </xf>
    <xf numFmtId="0" fontId="6" fillId="3" borderId="6" xfId="2" applyFont="1" applyFill="1" applyBorder="1" applyAlignment="1" applyProtection="1">
      <alignment horizontal="center" wrapText="1"/>
    </xf>
    <xf numFmtId="164" fontId="6" fillId="5" borderId="6" xfId="2" applyNumberFormat="1" applyFont="1" applyFill="1" applyBorder="1" applyAlignment="1" applyProtection="1">
      <alignment horizontal="center"/>
    </xf>
    <xf numFmtId="0" fontId="8" fillId="6" borderId="6" xfId="2" applyFont="1" applyFill="1" applyBorder="1" applyAlignment="1" applyProtection="1">
      <alignment horizontal="center" wrapText="1"/>
    </xf>
    <xf numFmtId="1" fontId="6" fillId="5" borderId="6" xfId="2" applyNumberFormat="1" applyFont="1" applyFill="1" applyBorder="1" applyAlignment="1" applyProtection="1">
      <alignment horizontal="center"/>
    </xf>
    <xf numFmtId="0" fontId="6" fillId="5" borderId="6" xfId="2" applyNumberFormat="1" applyFont="1" applyFill="1" applyBorder="1" applyAlignment="1" applyProtection="1">
      <alignment horizontal="center"/>
    </xf>
    <xf numFmtId="0" fontId="6" fillId="4" borderId="6" xfId="2" applyFont="1" applyFill="1" applyBorder="1" applyAlignment="1" applyProtection="1">
      <alignment horizontal="center" wrapText="1"/>
    </xf>
    <xf numFmtId="0" fontId="15" fillId="0" borderId="0" xfId="2" applyFont="1" applyFill="1" applyBorder="1" applyAlignment="1" applyProtection="1">
      <alignment horizontal="left" wrapText="1"/>
    </xf>
    <xf numFmtId="0" fontId="15" fillId="10" borderId="1" xfId="9" applyFont="1" applyFill="1" applyBorder="1" applyAlignment="1" applyProtection="1">
      <alignment horizontal="center" vertical="center" wrapText="1"/>
    </xf>
    <xf numFmtId="0" fontId="15" fillId="10" borderId="2" xfId="9" applyFont="1" applyFill="1" applyBorder="1" applyAlignment="1" applyProtection="1">
      <alignment horizontal="center" vertical="center" wrapText="1"/>
    </xf>
    <xf numFmtId="0" fontId="15" fillId="10" borderId="3" xfId="9" applyFont="1" applyFill="1" applyBorder="1" applyAlignment="1" applyProtection="1">
      <alignment horizontal="center" vertical="center" wrapText="1"/>
    </xf>
    <xf numFmtId="0" fontId="5" fillId="7" borderId="6" xfId="2" applyFont="1" applyFill="1" applyBorder="1" applyAlignment="1" applyProtection="1">
      <alignment horizontal="left" vertical="center" wrapText="1"/>
    </xf>
    <xf numFmtId="0" fontId="4" fillId="6" borderId="6" xfId="2" applyFont="1" applyFill="1" applyBorder="1" applyAlignment="1" applyProtection="1">
      <alignment horizontal="center" wrapText="1"/>
    </xf>
    <xf numFmtId="1" fontId="16" fillId="2" borderId="6" xfId="2" applyNumberFormat="1" applyFont="1" applyFill="1" applyBorder="1" applyAlignment="1" applyProtection="1">
      <alignment horizontal="center" wrapText="1"/>
    </xf>
    <xf numFmtId="1" fontId="10" fillId="2" borderId="6" xfId="2" applyNumberFormat="1" applyFont="1" applyFill="1" applyBorder="1" applyAlignment="1" applyProtection="1">
      <alignment horizontal="center" wrapText="1"/>
    </xf>
    <xf numFmtId="0" fontId="5" fillId="12" borderId="6" xfId="2" applyFont="1" applyFill="1" applyBorder="1" applyAlignment="1" applyProtection="1">
      <alignment horizontal="center" vertical="center"/>
    </xf>
    <xf numFmtId="0" fontId="1" fillId="0" borderId="6" xfId="2" applyFont="1" applyBorder="1" applyAlignment="1" applyProtection="1">
      <alignment horizontal="left" vertical="center" wrapText="1"/>
      <protection locked="0"/>
    </xf>
    <xf numFmtId="165" fontId="1" fillId="0" borderId="4" xfId="2" applyNumberFormat="1" applyFont="1" applyFill="1" applyBorder="1" applyAlignment="1" applyProtection="1">
      <alignment horizontal="right"/>
    </xf>
    <xf numFmtId="165" fontId="1" fillId="0" borderId="7" xfId="2" applyNumberFormat="1" applyFont="1" applyFill="1" applyBorder="1" applyAlignment="1" applyProtection="1">
      <alignment horizontal="right"/>
    </xf>
    <xf numFmtId="165" fontId="1" fillId="0" borderId="9" xfId="2" applyNumberFormat="1" applyFont="1" applyFill="1" applyBorder="1" applyAlignment="1" applyProtection="1">
      <alignment horizontal="right"/>
    </xf>
    <xf numFmtId="3" fontId="1" fillId="0" borderId="7" xfId="2" applyNumberFormat="1" applyFont="1" applyFill="1" applyBorder="1" applyAlignment="1" applyProtection="1">
      <alignment horizontal="right" wrapText="1"/>
      <protection locked="0"/>
    </xf>
    <xf numFmtId="0" fontId="1" fillId="0" borderId="4" xfId="2" applyFont="1" applyFill="1" applyBorder="1" applyAlignment="1">
      <alignment horizontal="left" vertical="center" wrapText="1"/>
    </xf>
    <xf numFmtId="0" fontId="1" fillId="0" borderId="7" xfId="2" applyFont="1" applyFill="1" applyBorder="1" applyAlignment="1">
      <alignment horizontal="left" vertical="center" wrapText="1"/>
    </xf>
    <xf numFmtId="0" fontId="1" fillId="0" borderId="9" xfId="2" applyFont="1" applyFill="1" applyBorder="1" applyAlignment="1">
      <alignment horizontal="left" vertical="center" wrapText="1"/>
    </xf>
    <xf numFmtId="0" fontId="1" fillId="0" borderId="7" xfId="2" applyFont="1" applyFill="1" applyBorder="1" applyAlignment="1">
      <alignment horizontal="left" vertical="top" wrapText="1"/>
    </xf>
    <xf numFmtId="0" fontId="5" fillId="2" borderId="1" xfId="2" applyFont="1" applyFill="1" applyBorder="1" applyAlignment="1">
      <alignment horizontal="left" wrapText="1"/>
    </xf>
    <xf numFmtId="0" fontId="5" fillId="2" borderId="2" xfId="2" applyFont="1" applyFill="1" applyBorder="1" applyAlignment="1">
      <alignment horizontal="left" wrapText="1"/>
    </xf>
    <xf numFmtId="0" fontId="34" fillId="0" borderId="4" xfId="2" applyFont="1" applyFill="1" applyBorder="1" applyAlignment="1">
      <alignment horizontal="left" vertical="center" wrapText="1"/>
    </xf>
    <xf numFmtId="0" fontId="34" fillId="0" borderId="7" xfId="2" applyFont="1" applyFill="1" applyBorder="1" applyAlignment="1">
      <alignment horizontal="left" vertical="center" wrapText="1"/>
    </xf>
    <xf numFmtId="0" fontId="34" fillId="0" borderId="9" xfId="2" applyFont="1" applyFill="1" applyBorder="1" applyAlignment="1">
      <alignment horizontal="left" vertical="center" wrapText="1"/>
    </xf>
    <xf numFmtId="3" fontId="1" fillId="0" borderId="6" xfId="2" applyNumberFormat="1" applyFont="1" applyFill="1" applyBorder="1" applyAlignment="1" applyProtection="1">
      <alignment horizontal="right"/>
      <protection locked="0"/>
    </xf>
    <xf numFmtId="3" fontId="34" fillId="0" borderId="6" xfId="2" applyNumberFormat="1" applyFont="1" applyFill="1" applyBorder="1" applyAlignment="1" applyProtection="1">
      <alignment horizontal="right"/>
      <protection locked="0"/>
    </xf>
    <xf numFmtId="0" fontId="34" fillId="0" borderId="4" xfId="2" applyFont="1" applyFill="1" applyBorder="1" applyAlignment="1" applyProtection="1">
      <alignment horizontal="center" vertical="center" wrapText="1"/>
      <protection locked="0"/>
    </xf>
    <xf numFmtId="0" fontId="34" fillId="0" borderId="7" xfId="2" applyFont="1" applyFill="1" applyBorder="1" applyAlignment="1" applyProtection="1">
      <alignment horizontal="center" vertical="center" wrapText="1"/>
      <protection locked="0"/>
    </xf>
    <xf numFmtId="0" fontId="34" fillId="0" borderId="4" xfId="2" applyFont="1" applyBorder="1" applyAlignment="1" applyProtection="1">
      <alignment horizontal="center" vertical="top" wrapText="1"/>
      <protection locked="0"/>
    </xf>
    <xf numFmtId="0" fontId="34" fillId="0" borderId="7" xfId="2" applyFont="1" applyBorder="1" applyAlignment="1" applyProtection="1">
      <alignment horizontal="center" vertical="top" wrapText="1"/>
      <protection locked="0"/>
    </xf>
    <xf numFmtId="0" fontId="34" fillId="0" borderId="9" xfId="2" applyFont="1" applyBorder="1" applyAlignment="1" applyProtection="1">
      <alignment horizontal="center" vertical="top" wrapText="1"/>
      <protection locked="0"/>
    </xf>
    <xf numFmtId="0" fontId="5" fillId="0" borderId="7" xfId="2" applyFont="1" applyFill="1" applyBorder="1" applyAlignment="1">
      <alignment horizontal="left" vertical="top" wrapText="1"/>
    </xf>
    <xf numFmtId="3" fontId="1" fillId="0" borderId="4" xfId="2" applyNumberFormat="1" applyFont="1" applyFill="1" applyBorder="1" applyAlignment="1">
      <alignment horizontal="right"/>
    </xf>
    <xf numFmtId="3" fontId="1" fillId="0" borderId="7" xfId="2" applyNumberFormat="1" applyFont="1" applyFill="1" applyBorder="1" applyAlignment="1">
      <alignment horizontal="right"/>
    </xf>
    <xf numFmtId="3" fontId="1" fillId="0" borderId="9" xfId="2" applyNumberFormat="1" applyFont="1" applyFill="1" applyBorder="1" applyAlignment="1">
      <alignment horizontal="right"/>
    </xf>
    <xf numFmtId="165" fontId="1" fillId="0" borderId="4" xfId="2" applyNumberFormat="1" applyFont="1" applyFill="1" applyBorder="1" applyAlignment="1">
      <alignment horizontal="right"/>
    </xf>
    <xf numFmtId="165" fontId="1" fillId="0" borderId="7" xfId="2" applyNumberFormat="1" applyFont="1" applyFill="1" applyBorder="1" applyAlignment="1">
      <alignment horizontal="right"/>
    </xf>
    <xf numFmtId="165" fontId="1" fillId="0" borderId="9" xfId="2" applyNumberFormat="1" applyFont="1" applyFill="1" applyBorder="1" applyAlignment="1">
      <alignment horizontal="right"/>
    </xf>
    <xf numFmtId="0" fontId="6" fillId="12" borderId="4" xfId="0" applyFont="1" applyFill="1" applyBorder="1" applyAlignment="1">
      <alignment horizontal="center" vertical="center" wrapText="1"/>
    </xf>
    <xf numFmtId="0" fontId="6" fillId="12" borderId="7" xfId="0" applyFont="1" applyFill="1" applyBorder="1" applyAlignment="1">
      <alignment horizontal="center" vertical="center" wrapText="1"/>
    </xf>
    <xf numFmtId="1" fontId="6" fillId="12" borderId="1" xfId="0" applyNumberFormat="1" applyFont="1" applyFill="1" applyBorder="1" applyAlignment="1">
      <alignment horizontal="center" wrapText="1"/>
    </xf>
    <xf numFmtId="1" fontId="6" fillId="12" borderId="3" xfId="0" applyNumberFormat="1" applyFont="1" applyFill="1" applyBorder="1" applyAlignment="1">
      <alignment horizontal="center" wrapText="1"/>
    </xf>
    <xf numFmtId="1" fontId="6" fillId="12" borderId="2" xfId="0" applyNumberFormat="1" applyFont="1" applyFill="1" applyBorder="1" applyAlignment="1">
      <alignment horizontal="center" wrapText="1"/>
    </xf>
    <xf numFmtId="1" fontId="8" fillId="12" borderId="1" xfId="0" applyNumberFormat="1" applyFont="1" applyFill="1" applyBorder="1" applyAlignment="1">
      <alignment horizontal="center" wrapText="1"/>
    </xf>
    <xf numFmtId="1" fontId="8" fillId="12" borderId="3" xfId="0" applyNumberFormat="1" applyFont="1" applyFill="1" applyBorder="1" applyAlignment="1">
      <alignment horizontal="center" wrapText="1"/>
    </xf>
    <xf numFmtId="0" fontId="34" fillId="7" borderId="4" xfId="2" applyFont="1" applyFill="1" applyBorder="1" applyAlignment="1">
      <alignment horizontal="center" vertical="center" wrapText="1"/>
    </xf>
    <xf numFmtId="0" fontId="34" fillId="7" borderId="7" xfId="2" applyFont="1" applyFill="1" applyBorder="1" applyAlignment="1">
      <alignment horizontal="center" vertical="center" wrapText="1"/>
    </xf>
    <xf numFmtId="3" fontId="1" fillId="0" borderId="4" xfId="2" applyNumberFormat="1" applyFont="1" applyFill="1" applyBorder="1" applyAlignment="1" applyProtection="1">
      <alignment horizontal="right"/>
    </xf>
    <xf numFmtId="3" fontId="1" fillId="0" borderId="9" xfId="2" applyNumberFormat="1" applyFont="1" applyFill="1" applyBorder="1" applyAlignment="1" applyProtection="1">
      <alignment horizontal="right"/>
    </xf>
    <xf numFmtId="0" fontId="2" fillId="15" borderId="6" xfId="2" applyFont="1" applyFill="1" applyBorder="1" applyAlignment="1">
      <alignment horizontal="center" wrapText="1"/>
    </xf>
    <xf numFmtId="0" fontId="2" fillId="15" borderId="4" xfId="2" applyFont="1" applyFill="1" applyBorder="1" applyAlignment="1">
      <alignment horizontal="center" wrapText="1"/>
    </xf>
    <xf numFmtId="0" fontId="34" fillId="15" borderId="1" xfId="2" applyFont="1" applyFill="1" applyBorder="1" applyAlignment="1">
      <alignment horizontal="center" vertical="center" wrapText="1"/>
    </xf>
    <xf numFmtId="0" fontId="38" fillId="3" borderId="4" xfId="2" applyFont="1" applyFill="1" applyBorder="1" applyAlignment="1" applyProtection="1">
      <alignment horizontal="center" wrapText="1"/>
      <protection locked="0"/>
    </xf>
    <xf numFmtId="0" fontId="38" fillId="3" borderId="7" xfId="2" applyFont="1" applyFill="1" applyBorder="1" applyAlignment="1" applyProtection="1">
      <alignment horizontal="center" wrapText="1"/>
      <protection locked="0"/>
    </xf>
    <xf numFmtId="0" fontId="3" fillId="6" borderId="6" xfId="2" applyFont="1" applyFill="1" applyBorder="1" applyAlignment="1">
      <alignment horizontal="center" wrapText="1"/>
    </xf>
    <xf numFmtId="0" fontId="3" fillId="6" borderId="4" xfId="2" applyFont="1" applyFill="1" applyBorder="1" applyAlignment="1">
      <alignment horizontal="center" wrapText="1"/>
    </xf>
    <xf numFmtId="0" fontId="6" fillId="5" borderId="6" xfId="0" applyNumberFormat="1" applyFont="1" applyFill="1" applyBorder="1" applyAlignment="1">
      <alignment horizontal="center" vertical="center" wrapText="1"/>
    </xf>
    <xf numFmtId="0" fontId="6" fillId="5" borderId="4" xfId="0" applyNumberFormat="1" applyFont="1" applyFill="1" applyBorder="1" applyAlignment="1">
      <alignment horizontal="center" vertical="center" wrapText="1"/>
    </xf>
  </cellXfs>
  <cellStyles count="11">
    <cellStyle name="Dezimal" xfId="1" builtinId="3"/>
    <cellStyle name="Dezimal 2" xfId="10"/>
    <cellStyle name="Euro" xfId="5"/>
    <cellStyle name="Euro 2" xfId="3"/>
    <cellStyle name="Standard" xfId="0" builtinId="0"/>
    <cellStyle name="Standard 2" xfId="2"/>
    <cellStyle name="Standard 3" xfId="6"/>
    <cellStyle name="Standard 3 2" xfId="9"/>
    <cellStyle name="Standard_Anlage 3_ GRDrs_721_2011" xfId="7"/>
    <cellStyle name="Währung" xfId="8" builtinId="4"/>
    <cellStyle name="Währung 2" xfId="4"/>
  </cellStyles>
  <dxfs count="0"/>
  <tableStyles count="0" defaultTableStyle="TableStyleMedium9" defaultPivotStyle="PivotStyleLight16"/>
  <colors>
    <mruColors>
      <color rgb="FFFFFFCC"/>
      <color rgb="FFFFFFFF"/>
      <color rgb="FFFF66CC"/>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G16"/>
  <sheetViews>
    <sheetView tabSelected="1" workbookViewId="0"/>
  </sheetViews>
  <sheetFormatPr baseColWidth="10" defaultColWidth="10.125" defaultRowHeight="12.75" outlineLevelRow="1"/>
  <cols>
    <col min="1" max="1" width="9.25" style="187" customWidth="1"/>
    <col min="2" max="6" width="10.125" style="187"/>
    <col min="7" max="8" width="15.125" style="187" customWidth="1"/>
    <col min="9" max="16384" width="10.125" style="187"/>
  </cols>
  <sheetData>
    <row r="1" spans="1:7" ht="14.25">
      <c r="A1" s="192"/>
      <c r="C1" s="192"/>
      <c r="D1" s="191"/>
    </row>
    <row r="3" spans="1:7" ht="15.75">
      <c r="A3" s="190" t="s">
        <v>126</v>
      </c>
    </row>
    <row r="4" spans="1:7" s="188" customFormat="1" ht="28.9" customHeight="1">
      <c r="A4" s="189"/>
    </row>
    <row r="5" spans="1:7" s="188" customFormat="1" ht="10.15" customHeight="1">
      <c r="A5" s="189"/>
    </row>
    <row r="6" spans="1:7" s="296" customFormat="1" ht="50.25" customHeight="1">
      <c r="A6" s="295" t="s">
        <v>268</v>
      </c>
      <c r="B6" s="572" t="s">
        <v>269</v>
      </c>
      <c r="C6" s="572"/>
      <c r="D6" s="572"/>
      <c r="E6" s="572"/>
      <c r="F6" s="572"/>
      <c r="G6" s="572"/>
    </row>
    <row r="7" spans="1:7" s="296" customFormat="1" ht="50.25" customHeight="1">
      <c r="A7" s="295" t="s">
        <v>271</v>
      </c>
      <c r="B7" s="572" t="s">
        <v>272</v>
      </c>
      <c r="C7" s="572"/>
      <c r="D7" s="572"/>
      <c r="E7" s="572"/>
      <c r="F7" s="572"/>
      <c r="G7" s="572"/>
    </row>
    <row r="8" spans="1:7" s="296" customFormat="1" ht="48" customHeight="1">
      <c r="A8" s="302" t="s">
        <v>293</v>
      </c>
      <c r="B8" s="572" t="s">
        <v>294</v>
      </c>
      <c r="C8" s="572"/>
      <c r="D8" s="572"/>
      <c r="E8" s="572"/>
      <c r="F8" s="572"/>
      <c r="G8" s="572"/>
    </row>
    <row r="9" spans="1:7" s="296" customFormat="1" ht="50.25" customHeight="1">
      <c r="A9" s="295" t="s">
        <v>125</v>
      </c>
      <c r="B9" s="572" t="s">
        <v>274</v>
      </c>
      <c r="C9" s="572"/>
      <c r="D9" s="572"/>
      <c r="E9" s="572"/>
      <c r="F9" s="572"/>
      <c r="G9" s="572"/>
    </row>
    <row r="10" spans="1:7" s="297" customFormat="1" ht="40.5" customHeight="1">
      <c r="A10" s="295" t="s">
        <v>124</v>
      </c>
      <c r="B10" s="572" t="s">
        <v>276</v>
      </c>
      <c r="C10" s="573"/>
      <c r="D10" s="573"/>
      <c r="E10" s="573"/>
      <c r="F10" s="573"/>
      <c r="G10" s="573"/>
    </row>
    <row r="11" spans="1:7" s="297" customFormat="1" ht="40.5" customHeight="1">
      <c r="A11" s="295" t="s">
        <v>123</v>
      </c>
      <c r="B11" s="572" t="s">
        <v>278</v>
      </c>
      <c r="C11" s="573"/>
      <c r="D11" s="573"/>
      <c r="E11" s="573"/>
      <c r="F11" s="573"/>
      <c r="G11" s="573"/>
    </row>
    <row r="12" spans="1:7" s="296" customFormat="1" ht="41.25" customHeight="1">
      <c r="A12" s="295" t="s">
        <v>121</v>
      </c>
      <c r="B12" s="572" t="s">
        <v>287</v>
      </c>
      <c r="C12" s="573"/>
      <c r="D12" s="573"/>
      <c r="E12" s="573"/>
      <c r="F12" s="573"/>
      <c r="G12" s="573"/>
    </row>
    <row r="13" spans="1:7" s="188" customFormat="1" ht="45" hidden="1" customHeight="1" outlineLevel="1">
      <c r="A13" s="249"/>
      <c r="B13" s="574" t="s">
        <v>122</v>
      </c>
      <c r="C13" s="575"/>
      <c r="D13" s="575"/>
      <c r="E13" s="575"/>
      <c r="F13" s="575"/>
      <c r="G13" s="575"/>
    </row>
    <row r="14" spans="1:7" s="297" customFormat="1" ht="44.25" customHeight="1" collapsed="1">
      <c r="A14" s="300" t="s">
        <v>280</v>
      </c>
      <c r="B14" s="573" t="s">
        <v>120</v>
      </c>
      <c r="C14" s="573"/>
      <c r="D14" s="573"/>
      <c r="E14" s="573"/>
      <c r="F14" s="573"/>
      <c r="G14" s="573"/>
    </row>
    <row r="15" spans="1:7" ht="35.450000000000003" customHeight="1"/>
    <row r="16" spans="1:7" ht="33" customHeight="1"/>
  </sheetData>
  <sheetProtection password="DA9F" sheet="1" objects="1" scenarios="1"/>
  <mergeCells count="9">
    <mergeCell ref="B12:G12"/>
    <mergeCell ref="B13:G13"/>
    <mergeCell ref="B14:G14"/>
    <mergeCell ref="B6:G6"/>
    <mergeCell ref="B10:G10"/>
    <mergeCell ref="B7:G7"/>
    <mergeCell ref="B9:G9"/>
    <mergeCell ref="B11:G11"/>
    <mergeCell ref="B8:G8"/>
  </mergeCells>
  <pageMargins left="0.98425196850393704" right="0.27559055118110237" top="0.98425196850393704" bottom="0.98425196850393704" header="0.51181102362204722" footer="0.51181102362204722"/>
  <pageSetup paperSize="9" scale="90" orientation="portrait" r:id="rId1"/>
  <headerFooter alignWithMargins="0">
    <oddHeader>&amp;C&amp;A&amp;RAnlage 6 GRDrs 658/2016</oddHeader>
  </headerFooter>
</worksheet>
</file>

<file path=xl/worksheets/sheet2.xml><?xml version="1.0" encoding="utf-8"?>
<worksheet xmlns="http://schemas.openxmlformats.org/spreadsheetml/2006/main" xmlns:r="http://schemas.openxmlformats.org/officeDocument/2006/relationships">
  <dimension ref="A1:AG84"/>
  <sheetViews>
    <sheetView zoomScale="80" zoomScaleNormal="80" zoomScaleSheetLayoutView="70" workbookViewId="0">
      <pane xSplit="4" ySplit="8" topLeftCell="E9" activePane="bottomRight" state="frozen"/>
      <selection activeCell="A3" sqref="A3"/>
      <selection pane="topRight" activeCell="A3" sqref="A3"/>
      <selection pane="bottomLeft" activeCell="A3" sqref="A3"/>
      <selection pane="bottomRight" activeCell="C1" sqref="C1"/>
    </sheetView>
  </sheetViews>
  <sheetFormatPr baseColWidth="10" defaultRowHeight="12.75" outlineLevelRow="1" outlineLevelCol="1"/>
  <cols>
    <col min="1" max="1" width="6.375" style="26" hidden="1" customWidth="1" outlineLevel="1"/>
    <col min="2" max="2" width="3" style="26" hidden="1" customWidth="1" outlineLevel="1"/>
    <col min="3" max="3" width="12.75" style="28" customWidth="1" collapsed="1"/>
    <col min="4" max="4" width="22.625" style="28" customWidth="1"/>
    <col min="5" max="6" width="15.375" style="28" customWidth="1"/>
    <col min="7" max="8" width="4.75" style="29" customWidth="1"/>
    <col min="9" max="10" width="4.75" style="28" customWidth="1"/>
    <col min="11" max="12" width="4.75" style="29" customWidth="1"/>
    <col min="13" max="14" width="4.75" style="28" customWidth="1"/>
    <col min="15" max="15" width="4.75" style="29" customWidth="1"/>
    <col min="16" max="16" width="4.75" style="28" customWidth="1"/>
    <col min="17" max="17" width="8.375" style="28" customWidth="1"/>
    <col min="18" max="18" width="13.125" style="35" customWidth="1"/>
    <col min="19" max="21" width="9.75" style="35" hidden="1" customWidth="1" outlineLevel="1"/>
    <col min="22" max="22" width="9.875" style="28" hidden="1" customWidth="1" outlineLevel="1"/>
    <col min="23" max="23" width="11" style="28" hidden="1" customWidth="1" outlineLevel="1"/>
    <col min="24" max="24" width="11" style="28" customWidth="1" collapsed="1"/>
    <col min="25" max="26" width="11" style="28" customWidth="1"/>
    <col min="27" max="28" width="8" style="31" hidden="1" customWidth="1" outlineLevel="1"/>
    <col min="29" max="29" width="9.125" style="32" hidden="1" customWidth="1" outlineLevel="1"/>
    <col min="30" max="30" width="25.5" style="33" hidden="1" customWidth="1" outlineLevel="1"/>
    <col min="31" max="31" width="14.875" style="34" hidden="1" customWidth="1" outlineLevel="1"/>
    <col min="32" max="32" width="15.25" style="28" hidden="1" customWidth="1" outlineLevel="1"/>
    <col min="33" max="33" width="20" style="28" customWidth="1" collapsed="1"/>
    <col min="34" max="256" width="11" style="28"/>
    <col min="257" max="258" width="0" style="28" hidden="1" customWidth="1"/>
    <col min="259" max="259" width="10.375" style="28" customWidth="1"/>
    <col min="260" max="260" width="29.375" style="28" customWidth="1"/>
    <col min="261" max="261" width="15.25" style="28" customWidth="1"/>
    <col min="262" max="262" width="13.5" style="28" customWidth="1"/>
    <col min="263" max="272" width="5.625" style="28" customWidth="1"/>
    <col min="273" max="273" width="9.875" style="28" customWidth="1"/>
    <col min="274" max="274" width="11" style="28" customWidth="1"/>
    <col min="275" max="279" width="0" style="28" hidden="1" customWidth="1"/>
    <col min="280" max="280" width="8.625" style="28" customWidth="1"/>
    <col min="281" max="281" width="10.125" style="28" customWidth="1"/>
    <col min="282" max="282" width="9.75" style="28" customWidth="1"/>
    <col min="283" max="283" width="8" style="28" customWidth="1"/>
    <col min="284" max="284" width="0" style="28" hidden="1" customWidth="1"/>
    <col min="285" max="285" width="9.125" style="28" customWidth="1"/>
    <col min="286" max="286" width="25.5" style="28" customWidth="1"/>
    <col min="287" max="287" width="14.875" style="28" customWidth="1"/>
    <col min="288" max="288" width="20.5" style="28" customWidth="1"/>
    <col min="289" max="289" width="20" style="28" customWidth="1"/>
    <col min="290" max="512" width="11" style="28"/>
    <col min="513" max="514" width="0" style="28" hidden="1" customWidth="1"/>
    <col min="515" max="515" width="10.375" style="28" customWidth="1"/>
    <col min="516" max="516" width="29.375" style="28" customWidth="1"/>
    <col min="517" max="517" width="15.25" style="28" customWidth="1"/>
    <col min="518" max="518" width="13.5" style="28" customWidth="1"/>
    <col min="519" max="528" width="5.625" style="28" customWidth="1"/>
    <col min="529" max="529" width="9.875" style="28" customWidth="1"/>
    <col min="530" max="530" width="11" style="28" customWidth="1"/>
    <col min="531" max="535" width="0" style="28" hidden="1" customWidth="1"/>
    <col min="536" max="536" width="8.625" style="28" customWidth="1"/>
    <col min="537" max="537" width="10.125" style="28" customWidth="1"/>
    <col min="538" max="538" width="9.75" style="28" customWidth="1"/>
    <col min="539" max="539" width="8" style="28" customWidth="1"/>
    <col min="540" max="540" width="0" style="28" hidden="1" customWidth="1"/>
    <col min="541" max="541" width="9.125" style="28" customWidth="1"/>
    <col min="542" max="542" width="25.5" style="28" customWidth="1"/>
    <col min="543" max="543" width="14.875" style="28" customWidth="1"/>
    <col min="544" max="544" width="20.5" style="28" customWidth="1"/>
    <col min="545" max="545" width="20" style="28" customWidth="1"/>
    <col min="546" max="768" width="11" style="28"/>
    <col min="769" max="770" width="0" style="28" hidden="1" customWidth="1"/>
    <col min="771" max="771" width="10.375" style="28" customWidth="1"/>
    <col min="772" max="772" width="29.375" style="28" customWidth="1"/>
    <col min="773" max="773" width="15.25" style="28" customWidth="1"/>
    <col min="774" max="774" width="13.5" style="28" customWidth="1"/>
    <col min="775" max="784" width="5.625" style="28" customWidth="1"/>
    <col min="785" max="785" width="9.875" style="28" customWidth="1"/>
    <col min="786" max="786" width="11" style="28" customWidth="1"/>
    <col min="787" max="791" width="0" style="28" hidden="1" customWidth="1"/>
    <col min="792" max="792" width="8.625" style="28" customWidth="1"/>
    <col min="793" max="793" width="10.125" style="28" customWidth="1"/>
    <col min="794" max="794" width="9.75" style="28" customWidth="1"/>
    <col min="795" max="795" width="8" style="28" customWidth="1"/>
    <col min="796" max="796" width="0" style="28" hidden="1" customWidth="1"/>
    <col min="797" max="797" width="9.125" style="28" customWidth="1"/>
    <col min="798" max="798" width="25.5" style="28" customWidth="1"/>
    <col min="799" max="799" width="14.875" style="28" customWidth="1"/>
    <col min="800" max="800" width="20.5" style="28" customWidth="1"/>
    <col min="801" max="801" width="20" style="28" customWidth="1"/>
    <col min="802" max="1024" width="11" style="28"/>
    <col min="1025" max="1026" width="0" style="28" hidden="1" customWidth="1"/>
    <col min="1027" max="1027" width="10.375" style="28" customWidth="1"/>
    <col min="1028" max="1028" width="29.375" style="28" customWidth="1"/>
    <col min="1029" max="1029" width="15.25" style="28" customWidth="1"/>
    <col min="1030" max="1030" width="13.5" style="28" customWidth="1"/>
    <col min="1031" max="1040" width="5.625" style="28" customWidth="1"/>
    <col min="1041" max="1041" width="9.875" style="28" customWidth="1"/>
    <col min="1042" max="1042" width="11" style="28" customWidth="1"/>
    <col min="1043" max="1047" width="0" style="28" hidden="1" customWidth="1"/>
    <col min="1048" max="1048" width="8.625" style="28" customWidth="1"/>
    <col min="1049" max="1049" width="10.125" style="28" customWidth="1"/>
    <col min="1050" max="1050" width="9.75" style="28" customWidth="1"/>
    <col min="1051" max="1051" width="8" style="28" customWidth="1"/>
    <col min="1052" max="1052" width="0" style="28" hidden="1" customWidth="1"/>
    <col min="1053" max="1053" width="9.125" style="28" customWidth="1"/>
    <col min="1054" max="1054" width="25.5" style="28" customWidth="1"/>
    <col min="1055" max="1055" width="14.875" style="28" customWidth="1"/>
    <col min="1056" max="1056" width="20.5" style="28" customWidth="1"/>
    <col min="1057" max="1057" width="20" style="28" customWidth="1"/>
    <col min="1058" max="1280" width="11" style="28"/>
    <col min="1281" max="1282" width="0" style="28" hidden="1" customWidth="1"/>
    <col min="1283" max="1283" width="10.375" style="28" customWidth="1"/>
    <col min="1284" max="1284" width="29.375" style="28" customWidth="1"/>
    <col min="1285" max="1285" width="15.25" style="28" customWidth="1"/>
    <col min="1286" max="1286" width="13.5" style="28" customWidth="1"/>
    <col min="1287" max="1296" width="5.625" style="28" customWidth="1"/>
    <col min="1297" max="1297" width="9.875" style="28" customWidth="1"/>
    <col min="1298" max="1298" width="11" style="28" customWidth="1"/>
    <col min="1299" max="1303" width="0" style="28" hidden="1" customWidth="1"/>
    <col min="1304" max="1304" width="8.625" style="28" customWidth="1"/>
    <col min="1305" max="1305" width="10.125" style="28" customWidth="1"/>
    <col min="1306" max="1306" width="9.75" style="28" customWidth="1"/>
    <col min="1307" max="1307" width="8" style="28" customWidth="1"/>
    <col min="1308" max="1308" width="0" style="28" hidden="1" customWidth="1"/>
    <col min="1309" max="1309" width="9.125" style="28" customWidth="1"/>
    <col min="1310" max="1310" width="25.5" style="28" customWidth="1"/>
    <col min="1311" max="1311" width="14.875" style="28" customWidth="1"/>
    <col min="1312" max="1312" width="20.5" style="28" customWidth="1"/>
    <col min="1313" max="1313" width="20" style="28" customWidth="1"/>
    <col min="1314" max="1536" width="11" style="28"/>
    <col min="1537" max="1538" width="0" style="28" hidden="1" customWidth="1"/>
    <col min="1539" max="1539" width="10.375" style="28" customWidth="1"/>
    <col min="1540" max="1540" width="29.375" style="28" customWidth="1"/>
    <col min="1541" max="1541" width="15.25" style="28" customWidth="1"/>
    <col min="1542" max="1542" width="13.5" style="28" customWidth="1"/>
    <col min="1543" max="1552" width="5.625" style="28" customWidth="1"/>
    <col min="1553" max="1553" width="9.875" style="28" customWidth="1"/>
    <col min="1554" max="1554" width="11" style="28" customWidth="1"/>
    <col min="1555" max="1559" width="0" style="28" hidden="1" customWidth="1"/>
    <col min="1560" max="1560" width="8.625" style="28" customWidth="1"/>
    <col min="1561" max="1561" width="10.125" style="28" customWidth="1"/>
    <col min="1562" max="1562" width="9.75" style="28" customWidth="1"/>
    <col min="1563" max="1563" width="8" style="28" customWidth="1"/>
    <col min="1564" max="1564" width="0" style="28" hidden="1" customWidth="1"/>
    <col min="1565" max="1565" width="9.125" style="28" customWidth="1"/>
    <col min="1566" max="1566" width="25.5" style="28" customWidth="1"/>
    <col min="1567" max="1567" width="14.875" style="28" customWidth="1"/>
    <col min="1568" max="1568" width="20.5" style="28" customWidth="1"/>
    <col min="1569" max="1569" width="20" style="28" customWidth="1"/>
    <col min="1570" max="1792" width="11" style="28"/>
    <col min="1793" max="1794" width="0" style="28" hidden="1" customWidth="1"/>
    <col min="1795" max="1795" width="10.375" style="28" customWidth="1"/>
    <col min="1796" max="1796" width="29.375" style="28" customWidth="1"/>
    <col min="1797" max="1797" width="15.25" style="28" customWidth="1"/>
    <col min="1798" max="1798" width="13.5" style="28" customWidth="1"/>
    <col min="1799" max="1808" width="5.625" style="28" customWidth="1"/>
    <col min="1809" max="1809" width="9.875" style="28" customWidth="1"/>
    <col min="1810" max="1810" width="11" style="28" customWidth="1"/>
    <col min="1811" max="1815" width="0" style="28" hidden="1" customWidth="1"/>
    <col min="1816" max="1816" width="8.625" style="28" customWidth="1"/>
    <col min="1817" max="1817" width="10.125" style="28" customWidth="1"/>
    <col min="1818" max="1818" width="9.75" style="28" customWidth="1"/>
    <col min="1819" max="1819" width="8" style="28" customWidth="1"/>
    <col min="1820" max="1820" width="0" style="28" hidden="1" customWidth="1"/>
    <col min="1821" max="1821" width="9.125" style="28" customWidth="1"/>
    <col min="1822" max="1822" width="25.5" style="28" customWidth="1"/>
    <col min="1823" max="1823" width="14.875" style="28" customWidth="1"/>
    <col min="1824" max="1824" width="20.5" style="28" customWidth="1"/>
    <col min="1825" max="1825" width="20" style="28" customWidth="1"/>
    <col min="1826" max="2048" width="11" style="28"/>
    <col min="2049" max="2050" width="0" style="28" hidden="1" customWidth="1"/>
    <col min="2051" max="2051" width="10.375" style="28" customWidth="1"/>
    <col min="2052" max="2052" width="29.375" style="28" customWidth="1"/>
    <col min="2053" max="2053" width="15.25" style="28" customWidth="1"/>
    <col min="2054" max="2054" width="13.5" style="28" customWidth="1"/>
    <col min="2055" max="2064" width="5.625" style="28" customWidth="1"/>
    <col min="2065" max="2065" width="9.875" style="28" customWidth="1"/>
    <col min="2066" max="2066" width="11" style="28" customWidth="1"/>
    <col min="2067" max="2071" width="0" style="28" hidden="1" customWidth="1"/>
    <col min="2072" max="2072" width="8.625" style="28" customWidth="1"/>
    <col min="2073" max="2073" width="10.125" style="28" customWidth="1"/>
    <col min="2074" max="2074" width="9.75" style="28" customWidth="1"/>
    <col min="2075" max="2075" width="8" style="28" customWidth="1"/>
    <col min="2076" max="2076" width="0" style="28" hidden="1" customWidth="1"/>
    <col min="2077" max="2077" width="9.125" style="28" customWidth="1"/>
    <col min="2078" max="2078" width="25.5" style="28" customWidth="1"/>
    <col min="2079" max="2079" width="14.875" style="28" customWidth="1"/>
    <col min="2080" max="2080" width="20.5" style="28" customWidth="1"/>
    <col min="2081" max="2081" width="20" style="28" customWidth="1"/>
    <col min="2082" max="2304" width="11" style="28"/>
    <col min="2305" max="2306" width="0" style="28" hidden="1" customWidth="1"/>
    <col min="2307" max="2307" width="10.375" style="28" customWidth="1"/>
    <col min="2308" max="2308" width="29.375" style="28" customWidth="1"/>
    <col min="2309" max="2309" width="15.25" style="28" customWidth="1"/>
    <col min="2310" max="2310" width="13.5" style="28" customWidth="1"/>
    <col min="2311" max="2320" width="5.625" style="28" customWidth="1"/>
    <col min="2321" max="2321" width="9.875" style="28" customWidth="1"/>
    <col min="2322" max="2322" width="11" style="28" customWidth="1"/>
    <col min="2323" max="2327" width="0" style="28" hidden="1" customWidth="1"/>
    <col min="2328" max="2328" width="8.625" style="28" customWidth="1"/>
    <col min="2329" max="2329" width="10.125" style="28" customWidth="1"/>
    <col min="2330" max="2330" width="9.75" style="28" customWidth="1"/>
    <col min="2331" max="2331" width="8" style="28" customWidth="1"/>
    <col min="2332" max="2332" width="0" style="28" hidden="1" customWidth="1"/>
    <col min="2333" max="2333" width="9.125" style="28" customWidth="1"/>
    <col min="2334" max="2334" width="25.5" style="28" customWidth="1"/>
    <col min="2335" max="2335" width="14.875" style="28" customWidth="1"/>
    <col min="2336" max="2336" width="20.5" style="28" customWidth="1"/>
    <col min="2337" max="2337" width="20" style="28" customWidth="1"/>
    <col min="2338" max="2560" width="11" style="28"/>
    <col min="2561" max="2562" width="0" style="28" hidden="1" customWidth="1"/>
    <col min="2563" max="2563" width="10.375" style="28" customWidth="1"/>
    <col min="2564" max="2564" width="29.375" style="28" customWidth="1"/>
    <col min="2565" max="2565" width="15.25" style="28" customWidth="1"/>
    <col min="2566" max="2566" width="13.5" style="28" customWidth="1"/>
    <col min="2567" max="2576" width="5.625" style="28" customWidth="1"/>
    <col min="2577" max="2577" width="9.875" style="28" customWidth="1"/>
    <col min="2578" max="2578" width="11" style="28" customWidth="1"/>
    <col min="2579" max="2583" width="0" style="28" hidden="1" customWidth="1"/>
    <col min="2584" max="2584" width="8.625" style="28" customWidth="1"/>
    <col min="2585" max="2585" width="10.125" style="28" customWidth="1"/>
    <col min="2586" max="2586" width="9.75" style="28" customWidth="1"/>
    <col min="2587" max="2587" width="8" style="28" customWidth="1"/>
    <col min="2588" max="2588" width="0" style="28" hidden="1" customWidth="1"/>
    <col min="2589" max="2589" width="9.125" style="28" customWidth="1"/>
    <col min="2590" max="2590" width="25.5" style="28" customWidth="1"/>
    <col min="2591" max="2591" width="14.875" style="28" customWidth="1"/>
    <col min="2592" max="2592" width="20.5" style="28" customWidth="1"/>
    <col min="2593" max="2593" width="20" style="28" customWidth="1"/>
    <col min="2594" max="2816" width="11" style="28"/>
    <col min="2817" max="2818" width="0" style="28" hidden="1" customWidth="1"/>
    <col min="2819" max="2819" width="10.375" style="28" customWidth="1"/>
    <col min="2820" max="2820" width="29.375" style="28" customWidth="1"/>
    <col min="2821" max="2821" width="15.25" style="28" customWidth="1"/>
    <col min="2822" max="2822" width="13.5" style="28" customWidth="1"/>
    <col min="2823" max="2832" width="5.625" style="28" customWidth="1"/>
    <col min="2833" max="2833" width="9.875" style="28" customWidth="1"/>
    <col min="2834" max="2834" width="11" style="28" customWidth="1"/>
    <col min="2835" max="2839" width="0" style="28" hidden="1" customWidth="1"/>
    <col min="2840" max="2840" width="8.625" style="28" customWidth="1"/>
    <col min="2841" max="2841" width="10.125" style="28" customWidth="1"/>
    <col min="2842" max="2842" width="9.75" style="28" customWidth="1"/>
    <col min="2843" max="2843" width="8" style="28" customWidth="1"/>
    <col min="2844" max="2844" width="0" style="28" hidden="1" customWidth="1"/>
    <col min="2845" max="2845" width="9.125" style="28" customWidth="1"/>
    <col min="2846" max="2846" width="25.5" style="28" customWidth="1"/>
    <col min="2847" max="2847" width="14.875" style="28" customWidth="1"/>
    <col min="2848" max="2848" width="20.5" style="28" customWidth="1"/>
    <col min="2849" max="2849" width="20" style="28" customWidth="1"/>
    <col min="2850" max="3072" width="11" style="28"/>
    <col min="3073" max="3074" width="0" style="28" hidden="1" customWidth="1"/>
    <col min="3075" max="3075" width="10.375" style="28" customWidth="1"/>
    <col min="3076" max="3076" width="29.375" style="28" customWidth="1"/>
    <col min="3077" max="3077" width="15.25" style="28" customWidth="1"/>
    <col min="3078" max="3078" width="13.5" style="28" customWidth="1"/>
    <col min="3079" max="3088" width="5.625" style="28" customWidth="1"/>
    <col min="3089" max="3089" width="9.875" style="28" customWidth="1"/>
    <col min="3090" max="3090" width="11" style="28" customWidth="1"/>
    <col min="3091" max="3095" width="0" style="28" hidden="1" customWidth="1"/>
    <col min="3096" max="3096" width="8.625" style="28" customWidth="1"/>
    <col min="3097" max="3097" width="10.125" style="28" customWidth="1"/>
    <col min="3098" max="3098" width="9.75" style="28" customWidth="1"/>
    <col min="3099" max="3099" width="8" style="28" customWidth="1"/>
    <col min="3100" max="3100" width="0" style="28" hidden="1" customWidth="1"/>
    <col min="3101" max="3101" width="9.125" style="28" customWidth="1"/>
    <col min="3102" max="3102" width="25.5" style="28" customWidth="1"/>
    <col min="3103" max="3103" width="14.875" style="28" customWidth="1"/>
    <col min="3104" max="3104" width="20.5" style="28" customWidth="1"/>
    <col min="3105" max="3105" width="20" style="28" customWidth="1"/>
    <col min="3106" max="3328" width="11" style="28"/>
    <col min="3329" max="3330" width="0" style="28" hidden="1" customWidth="1"/>
    <col min="3331" max="3331" width="10.375" style="28" customWidth="1"/>
    <col min="3332" max="3332" width="29.375" style="28" customWidth="1"/>
    <col min="3333" max="3333" width="15.25" style="28" customWidth="1"/>
    <col min="3334" max="3334" width="13.5" style="28" customWidth="1"/>
    <col min="3335" max="3344" width="5.625" style="28" customWidth="1"/>
    <col min="3345" max="3345" width="9.875" style="28" customWidth="1"/>
    <col min="3346" max="3346" width="11" style="28" customWidth="1"/>
    <col min="3347" max="3351" width="0" style="28" hidden="1" customWidth="1"/>
    <col min="3352" max="3352" width="8.625" style="28" customWidth="1"/>
    <col min="3353" max="3353" width="10.125" style="28" customWidth="1"/>
    <col min="3354" max="3354" width="9.75" style="28" customWidth="1"/>
    <col min="3355" max="3355" width="8" style="28" customWidth="1"/>
    <col min="3356" max="3356" width="0" style="28" hidden="1" customWidth="1"/>
    <col min="3357" max="3357" width="9.125" style="28" customWidth="1"/>
    <col min="3358" max="3358" width="25.5" style="28" customWidth="1"/>
    <col min="3359" max="3359" width="14.875" style="28" customWidth="1"/>
    <col min="3360" max="3360" width="20.5" style="28" customWidth="1"/>
    <col min="3361" max="3361" width="20" style="28" customWidth="1"/>
    <col min="3362" max="3584" width="11" style="28"/>
    <col min="3585" max="3586" width="0" style="28" hidden="1" customWidth="1"/>
    <col min="3587" max="3587" width="10.375" style="28" customWidth="1"/>
    <col min="3588" max="3588" width="29.375" style="28" customWidth="1"/>
    <col min="3589" max="3589" width="15.25" style="28" customWidth="1"/>
    <col min="3590" max="3590" width="13.5" style="28" customWidth="1"/>
    <col min="3591" max="3600" width="5.625" style="28" customWidth="1"/>
    <col min="3601" max="3601" width="9.875" style="28" customWidth="1"/>
    <col min="3602" max="3602" width="11" style="28" customWidth="1"/>
    <col min="3603" max="3607" width="0" style="28" hidden="1" customWidth="1"/>
    <col min="3608" max="3608" width="8.625" style="28" customWidth="1"/>
    <col min="3609" max="3609" width="10.125" style="28" customWidth="1"/>
    <col min="3610" max="3610" width="9.75" style="28" customWidth="1"/>
    <col min="3611" max="3611" width="8" style="28" customWidth="1"/>
    <col min="3612" max="3612" width="0" style="28" hidden="1" customWidth="1"/>
    <col min="3613" max="3613" width="9.125" style="28" customWidth="1"/>
    <col min="3614" max="3614" width="25.5" style="28" customWidth="1"/>
    <col min="3615" max="3615" width="14.875" style="28" customWidth="1"/>
    <col min="3616" max="3616" width="20.5" style="28" customWidth="1"/>
    <col min="3617" max="3617" width="20" style="28" customWidth="1"/>
    <col min="3618" max="3840" width="11" style="28"/>
    <col min="3841" max="3842" width="0" style="28" hidden="1" customWidth="1"/>
    <col min="3843" max="3843" width="10.375" style="28" customWidth="1"/>
    <col min="3844" max="3844" width="29.375" style="28" customWidth="1"/>
    <col min="3845" max="3845" width="15.25" style="28" customWidth="1"/>
    <col min="3846" max="3846" width="13.5" style="28" customWidth="1"/>
    <col min="3847" max="3856" width="5.625" style="28" customWidth="1"/>
    <col min="3857" max="3857" width="9.875" style="28" customWidth="1"/>
    <col min="3858" max="3858" width="11" style="28" customWidth="1"/>
    <col min="3859" max="3863" width="0" style="28" hidden="1" customWidth="1"/>
    <col min="3864" max="3864" width="8.625" style="28" customWidth="1"/>
    <col min="3865" max="3865" width="10.125" style="28" customWidth="1"/>
    <col min="3866" max="3866" width="9.75" style="28" customWidth="1"/>
    <col min="3867" max="3867" width="8" style="28" customWidth="1"/>
    <col min="3868" max="3868" width="0" style="28" hidden="1" customWidth="1"/>
    <col min="3869" max="3869" width="9.125" style="28" customWidth="1"/>
    <col min="3870" max="3870" width="25.5" style="28" customWidth="1"/>
    <col min="3871" max="3871" width="14.875" style="28" customWidth="1"/>
    <col min="3872" max="3872" width="20.5" style="28" customWidth="1"/>
    <col min="3873" max="3873" width="20" style="28" customWidth="1"/>
    <col min="3874" max="4096" width="11" style="28"/>
    <col min="4097" max="4098" width="0" style="28" hidden="1" customWidth="1"/>
    <col min="4099" max="4099" width="10.375" style="28" customWidth="1"/>
    <col min="4100" max="4100" width="29.375" style="28" customWidth="1"/>
    <col min="4101" max="4101" width="15.25" style="28" customWidth="1"/>
    <col min="4102" max="4102" width="13.5" style="28" customWidth="1"/>
    <col min="4103" max="4112" width="5.625" style="28" customWidth="1"/>
    <col min="4113" max="4113" width="9.875" style="28" customWidth="1"/>
    <col min="4114" max="4114" width="11" style="28" customWidth="1"/>
    <col min="4115" max="4119" width="0" style="28" hidden="1" customWidth="1"/>
    <col min="4120" max="4120" width="8.625" style="28" customWidth="1"/>
    <col min="4121" max="4121" width="10.125" style="28" customWidth="1"/>
    <col min="4122" max="4122" width="9.75" style="28" customWidth="1"/>
    <col min="4123" max="4123" width="8" style="28" customWidth="1"/>
    <col min="4124" max="4124" width="0" style="28" hidden="1" customWidth="1"/>
    <col min="4125" max="4125" width="9.125" style="28" customWidth="1"/>
    <col min="4126" max="4126" width="25.5" style="28" customWidth="1"/>
    <col min="4127" max="4127" width="14.875" style="28" customWidth="1"/>
    <col min="4128" max="4128" width="20.5" style="28" customWidth="1"/>
    <col min="4129" max="4129" width="20" style="28" customWidth="1"/>
    <col min="4130" max="4352" width="11" style="28"/>
    <col min="4353" max="4354" width="0" style="28" hidden="1" customWidth="1"/>
    <col min="4355" max="4355" width="10.375" style="28" customWidth="1"/>
    <col min="4356" max="4356" width="29.375" style="28" customWidth="1"/>
    <col min="4357" max="4357" width="15.25" style="28" customWidth="1"/>
    <col min="4358" max="4358" width="13.5" style="28" customWidth="1"/>
    <col min="4359" max="4368" width="5.625" style="28" customWidth="1"/>
    <col min="4369" max="4369" width="9.875" style="28" customWidth="1"/>
    <col min="4370" max="4370" width="11" style="28" customWidth="1"/>
    <col min="4371" max="4375" width="0" style="28" hidden="1" customWidth="1"/>
    <col min="4376" max="4376" width="8.625" style="28" customWidth="1"/>
    <col min="4377" max="4377" width="10.125" style="28" customWidth="1"/>
    <col min="4378" max="4378" width="9.75" style="28" customWidth="1"/>
    <col min="4379" max="4379" width="8" style="28" customWidth="1"/>
    <col min="4380" max="4380" width="0" style="28" hidden="1" customWidth="1"/>
    <col min="4381" max="4381" width="9.125" style="28" customWidth="1"/>
    <col min="4382" max="4382" width="25.5" style="28" customWidth="1"/>
    <col min="4383" max="4383" width="14.875" style="28" customWidth="1"/>
    <col min="4384" max="4384" width="20.5" style="28" customWidth="1"/>
    <col min="4385" max="4385" width="20" style="28" customWidth="1"/>
    <col min="4386" max="4608" width="11" style="28"/>
    <col min="4609" max="4610" width="0" style="28" hidden="1" customWidth="1"/>
    <col min="4611" max="4611" width="10.375" style="28" customWidth="1"/>
    <col min="4612" max="4612" width="29.375" style="28" customWidth="1"/>
    <col min="4613" max="4613" width="15.25" style="28" customWidth="1"/>
    <col min="4614" max="4614" width="13.5" style="28" customWidth="1"/>
    <col min="4615" max="4624" width="5.625" style="28" customWidth="1"/>
    <col min="4625" max="4625" width="9.875" style="28" customWidth="1"/>
    <col min="4626" max="4626" width="11" style="28" customWidth="1"/>
    <col min="4627" max="4631" width="0" style="28" hidden="1" customWidth="1"/>
    <col min="4632" max="4632" width="8.625" style="28" customWidth="1"/>
    <col min="4633" max="4633" width="10.125" style="28" customWidth="1"/>
    <col min="4634" max="4634" width="9.75" style="28" customWidth="1"/>
    <col min="4635" max="4635" width="8" style="28" customWidth="1"/>
    <col min="4636" max="4636" width="0" style="28" hidden="1" customWidth="1"/>
    <col min="4637" max="4637" width="9.125" style="28" customWidth="1"/>
    <col min="4638" max="4638" width="25.5" style="28" customWidth="1"/>
    <col min="4639" max="4639" width="14.875" style="28" customWidth="1"/>
    <col min="4640" max="4640" width="20.5" style="28" customWidth="1"/>
    <col min="4641" max="4641" width="20" style="28" customWidth="1"/>
    <col min="4642" max="4864" width="11" style="28"/>
    <col min="4865" max="4866" width="0" style="28" hidden="1" customWidth="1"/>
    <col min="4867" max="4867" width="10.375" style="28" customWidth="1"/>
    <col min="4868" max="4868" width="29.375" style="28" customWidth="1"/>
    <col min="4869" max="4869" width="15.25" style="28" customWidth="1"/>
    <col min="4870" max="4870" width="13.5" style="28" customWidth="1"/>
    <col min="4871" max="4880" width="5.625" style="28" customWidth="1"/>
    <col min="4881" max="4881" width="9.875" style="28" customWidth="1"/>
    <col min="4882" max="4882" width="11" style="28" customWidth="1"/>
    <col min="4883" max="4887" width="0" style="28" hidden="1" customWidth="1"/>
    <col min="4888" max="4888" width="8.625" style="28" customWidth="1"/>
    <col min="4889" max="4889" width="10.125" style="28" customWidth="1"/>
    <col min="4890" max="4890" width="9.75" style="28" customWidth="1"/>
    <col min="4891" max="4891" width="8" style="28" customWidth="1"/>
    <col min="4892" max="4892" width="0" style="28" hidden="1" customWidth="1"/>
    <col min="4893" max="4893" width="9.125" style="28" customWidth="1"/>
    <col min="4894" max="4894" width="25.5" style="28" customWidth="1"/>
    <col min="4895" max="4895" width="14.875" style="28" customWidth="1"/>
    <col min="4896" max="4896" width="20.5" style="28" customWidth="1"/>
    <col min="4897" max="4897" width="20" style="28" customWidth="1"/>
    <col min="4898" max="5120" width="11" style="28"/>
    <col min="5121" max="5122" width="0" style="28" hidden="1" customWidth="1"/>
    <col min="5123" max="5123" width="10.375" style="28" customWidth="1"/>
    <col min="5124" max="5124" width="29.375" style="28" customWidth="1"/>
    <col min="5125" max="5125" width="15.25" style="28" customWidth="1"/>
    <col min="5126" max="5126" width="13.5" style="28" customWidth="1"/>
    <col min="5127" max="5136" width="5.625" style="28" customWidth="1"/>
    <col min="5137" max="5137" width="9.875" style="28" customWidth="1"/>
    <col min="5138" max="5138" width="11" style="28" customWidth="1"/>
    <col min="5139" max="5143" width="0" style="28" hidden="1" customWidth="1"/>
    <col min="5144" max="5144" width="8.625" style="28" customWidth="1"/>
    <col min="5145" max="5145" width="10.125" style="28" customWidth="1"/>
    <col min="5146" max="5146" width="9.75" style="28" customWidth="1"/>
    <col min="5147" max="5147" width="8" style="28" customWidth="1"/>
    <col min="5148" max="5148" width="0" style="28" hidden="1" customWidth="1"/>
    <col min="5149" max="5149" width="9.125" style="28" customWidth="1"/>
    <col min="5150" max="5150" width="25.5" style="28" customWidth="1"/>
    <col min="5151" max="5151" width="14.875" style="28" customWidth="1"/>
    <col min="5152" max="5152" width="20.5" style="28" customWidth="1"/>
    <col min="5153" max="5153" width="20" style="28" customWidth="1"/>
    <col min="5154" max="5376" width="11" style="28"/>
    <col min="5377" max="5378" width="0" style="28" hidden="1" customWidth="1"/>
    <col min="5379" max="5379" width="10.375" style="28" customWidth="1"/>
    <col min="5380" max="5380" width="29.375" style="28" customWidth="1"/>
    <col min="5381" max="5381" width="15.25" style="28" customWidth="1"/>
    <col min="5382" max="5382" width="13.5" style="28" customWidth="1"/>
    <col min="5383" max="5392" width="5.625" style="28" customWidth="1"/>
    <col min="5393" max="5393" width="9.875" style="28" customWidth="1"/>
    <col min="5394" max="5394" width="11" style="28" customWidth="1"/>
    <col min="5395" max="5399" width="0" style="28" hidden="1" customWidth="1"/>
    <col min="5400" max="5400" width="8.625" style="28" customWidth="1"/>
    <col min="5401" max="5401" width="10.125" style="28" customWidth="1"/>
    <col min="5402" max="5402" width="9.75" style="28" customWidth="1"/>
    <col min="5403" max="5403" width="8" style="28" customWidth="1"/>
    <col min="5404" max="5404" width="0" style="28" hidden="1" customWidth="1"/>
    <col min="5405" max="5405" width="9.125" style="28" customWidth="1"/>
    <col min="5406" max="5406" width="25.5" style="28" customWidth="1"/>
    <col min="5407" max="5407" width="14.875" style="28" customWidth="1"/>
    <col min="5408" max="5408" width="20.5" style="28" customWidth="1"/>
    <col min="5409" max="5409" width="20" style="28" customWidth="1"/>
    <col min="5410" max="5632" width="11" style="28"/>
    <col min="5633" max="5634" width="0" style="28" hidden="1" customWidth="1"/>
    <col min="5635" max="5635" width="10.375" style="28" customWidth="1"/>
    <col min="5636" max="5636" width="29.375" style="28" customWidth="1"/>
    <col min="5637" max="5637" width="15.25" style="28" customWidth="1"/>
    <col min="5638" max="5638" width="13.5" style="28" customWidth="1"/>
    <col min="5639" max="5648" width="5.625" style="28" customWidth="1"/>
    <col min="5649" max="5649" width="9.875" style="28" customWidth="1"/>
    <col min="5650" max="5650" width="11" style="28" customWidth="1"/>
    <col min="5651" max="5655" width="0" style="28" hidden="1" customWidth="1"/>
    <col min="5656" max="5656" width="8.625" style="28" customWidth="1"/>
    <col min="5657" max="5657" width="10.125" style="28" customWidth="1"/>
    <col min="5658" max="5658" width="9.75" style="28" customWidth="1"/>
    <col min="5659" max="5659" width="8" style="28" customWidth="1"/>
    <col min="5660" max="5660" width="0" style="28" hidden="1" customWidth="1"/>
    <col min="5661" max="5661" width="9.125" style="28" customWidth="1"/>
    <col min="5662" max="5662" width="25.5" style="28" customWidth="1"/>
    <col min="5663" max="5663" width="14.875" style="28" customWidth="1"/>
    <col min="5664" max="5664" width="20.5" style="28" customWidth="1"/>
    <col min="5665" max="5665" width="20" style="28" customWidth="1"/>
    <col min="5666" max="5888" width="11" style="28"/>
    <col min="5889" max="5890" width="0" style="28" hidden="1" customWidth="1"/>
    <col min="5891" max="5891" width="10.375" style="28" customWidth="1"/>
    <col min="5892" max="5892" width="29.375" style="28" customWidth="1"/>
    <col min="5893" max="5893" width="15.25" style="28" customWidth="1"/>
    <col min="5894" max="5894" width="13.5" style="28" customWidth="1"/>
    <col min="5895" max="5904" width="5.625" style="28" customWidth="1"/>
    <col min="5905" max="5905" width="9.875" style="28" customWidth="1"/>
    <col min="5906" max="5906" width="11" style="28" customWidth="1"/>
    <col min="5907" max="5911" width="0" style="28" hidden="1" customWidth="1"/>
    <col min="5912" max="5912" width="8.625" style="28" customWidth="1"/>
    <col min="5913" max="5913" width="10.125" style="28" customWidth="1"/>
    <col min="5914" max="5914" width="9.75" style="28" customWidth="1"/>
    <col min="5915" max="5915" width="8" style="28" customWidth="1"/>
    <col min="5916" max="5916" width="0" style="28" hidden="1" customWidth="1"/>
    <col min="5917" max="5917" width="9.125" style="28" customWidth="1"/>
    <col min="5918" max="5918" width="25.5" style="28" customWidth="1"/>
    <col min="5919" max="5919" width="14.875" style="28" customWidth="1"/>
    <col min="5920" max="5920" width="20.5" style="28" customWidth="1"/>
    <col min="5921" max="5921" width="20" style="28" customWidth="1"/>
    <col min="5922" max="6144" width="11" style="28"/>
    <col min="6145" max="6146" width="0" style="28" hidden="1" customWidth="1"/>
    <col min="6147" max="6147" width="10.375" style="28" customWidth="1"/>
    <col min="6148" max="6148" width="29.375" style="28" customWidth="1"/>
    <col min="6149" max="6149" width="15.25" style="28" customWidth="1"/>
    <col min="6150" max="6150" width="13.5" style="28" customWidth="1"/>
    <col min="6151" max="6160" width="5.625" style="28" customWidth="1"/>
    <col min="6161" max="6161" width="9.875" style="28" customWidth="1"/>
    <col min="6162" max="6162" width="11" style="28" customWidth="1"/>
    <col min="6163" max="6167" width="0" style="28" hidden="1" customWidth="1"/>
    <col min="6168" max="6168" width="8.625" style="28" customWidth="1"/>
    <col min="6169" max="6169" width="10.125" style="28" customWidth="1"/>
    <col min="6170" max="6170" width="9.75" style="28" customWidth="1"/>
    <col min="6171" max="6171" width="8" style="28" customWidth="1"/>
    <col min="6172" max="6172" width="0" style="28" hidden="1" customWidth="1"/>
    <col min="6173" max="6173" width="9.125" style="28" customWidth="1"/>
    <col min="6174" max="6174" width="25.5" style="28" customWidth="1"/>
    <col min="6175" max="6175" width="14.875" style="28" customWidth="1"/>
    <col min="6176" max="6176" width="20.5" style="28" customWidth="1"/>
    <col min="6177" max="6177" width="20" style="28" customWidth="1"/>
    <col min="6178" max="6400" width="11" style="28"/>
    <col min="6401" max="6402" width="0" style="28" hidden="1" customWidth="1"/>
    <col min="6403" max="6403" width="10.375" style="28" customWidth="1"/>
    <col min="6404" max="6404" width="29.375" style="28" customWidth="1"/>
    <col min="6405" max="6405" width="15.25" style="28" customWidth="1"/>
    <col min="6406" max="6406" width="13.5" style="28" customWidth="1"/>
    <col min="6407" max="6416" width="5.625" style="28" customWidth="1"/>
    <col min="6417" max="6417" width="9.875" style="28" customWidth="1"/>
    <col min="6418" max="6418" width="11" style="28" customWidth="1"/>
    <col min="6419" max="6423" width="0" style="28" hidden="1" customWidth="1"/>
    <col min="6424" max="6424" width="8.625" style="28" customWidth="1"/>
    <col min="6425" max="6425" width="10.125" style="28" customWidth="1"/>
    <col min="6426" max="6426" width="9.75" style="28" customWidth="1"/>
    <col min="6427" max="6427" width="8" style="28" customWidth="1"/>
    <col min="6428" max="6428" width="0" style="28" hidden="1" customWidth="1"/>
    <col min="6429" max="6429" width="9.125" style="28" customWidth="1"/>
    <col min="6430" max="6430" width="25.5" style="28" customWidth="1"/>
    <col min="6431" max="6431" width="14.875" style="28" customWidth="1"/>
    <col min="6432" max="6432" width="20.5" style="28" customWidth="1"/>
    <col min="6433" max="6433" width="20" style="28" customWidth="1"/>
    <col min="6434" max="6656" width="11" style="28"/>
    <col min="6657" max="6658" width="0" style="28" hidden="1" customWidth="1"/>
    <col min="6659" max="6659" width="10.375" style="28" customWidth="1"/>
    <col min="6660" max="6660" width="29.375" style="28" customWidth="1"/>
    <col min="6661" max="6661" width="15.25" style="28" customWidth="1"/>
    <col min="6662" max="6662" width="13.5" style="28" customWidth="1"/>
    <col min="6663" max="6672" width="5.625" style="28" customWidth="1"/>
    <col min="6673" max="6673" width="9.875" style="28" customWidth="1"/>
    <col min="6674" max="6674" width="11" style="28" customWidth="1"/>
    <col min="6675" max="6679" width="0" style="28" hidden="1" customWidth="1"/>
    <col min="6680" max="6680" width="8.625" style="28" customWidth="1"/>
    <col min="6681" max="6681" width="10.125" style="28" customWidth="1"/>
    <col min="6682" max="6682" width="9.75" style="28" customWidth="1"/>
    <col min="6683" max="6683" width="8" style="28" customWidth="1"/>
    <col min="6684" max="6684" width="0" style="28" hidden="1" customWidth="1"/>
    <col min="6685" max="6685" width="9.125" style="28" customWidth="1"/>
    <col min="6686" max="6686" width="25.5" style="28" customWidth="1"/>
    <col min="6687" max="6687" width="14.875" style="28" customWidth="1"/>
    <col min="6688" max="6688" width="20.5" style="28" customWidth="1"/>
    <col min="6689" max="6689" width="20" style="28" customWidth="1"/>
    <col min="6690" max="6912" width="11" style="28"/>
    <col min="6913" max="6914" width="0" style="28" hidden="1" customWidth="1"/>
    <col min="6915" max="6915" width="10.375" style="28" customWidth="1"/>
    <col min="6916" max="6916" width="29.375" style="28" customWidth="1"/>
    <col min="6917" max="6917" width="15.25" style="28" customWidth="1"/>
    <col min="6918" max="6918" width="13.5" style="28" customWidth="1"/>
    <col min="6919" max="6928" width="5.625" style="28" customWidth="1"/>
    <col min="6929" max="6929" width="9.875" style="28" customWidth="1"/>
    <col min="6930" max="6930" width="11" style="28" customWidth="1"/>
    <col min="6931" max="6935" width="0" style="28" hidden="1" customWidth="1"/>
    <col min="6936" max="6936" width="8.625" style="28" customWidth="1"/>
    <col min="6937" max="6937" width="10.125" style="28" customWidth="1"/>
    <col min="6938" max="6938" width="9.75" style="28" customWidth="1"/>
    <col min="6939" max="6939" width="8" style="28" customWidth="1"/>
    <col min="6940" max="6940" width="0" style="28" hidden="1" customWidth="1"/>
    <col min="6941" max="6941" width="9.125" style="28" customWidth="1"/>
    <col min="6942" max="6942" width="25.5" style="28" customWidth="1"/>
    <col min="6943" max="6943" width="14.875" style="28" customWidth="1"/>
    <col min="6944" max="6944" width="20.5" style="28" customWidth="1"/>
    <col min="6945" max="6945" width="20" style="28" customWidth="1"/>
    <col min="6946" max="7168" width="11" style="28"/>
    <col min="7169" max="7170" width="0" style="28" hidden="1" customWidth="1"/>
    <col min="7171" max="7171" width="10.375" style="28" customWidth="1"/>
    <col min="7172" max="7172" width="29.375" style="28" customWidth="1"/>
    <col min="7173" max="7173" width="15.25" style="28" customWidth="1"/>
    <col min="7174" max="7174" width="13.5" style="28" customWidth="1"/>
    <col min="7175" max="7184" width="5.625" style="28" customWidth="1"/>
    <col min="7185" max="7185" width="9.875" style="28" customWidth="1"/>
    <col min="7186" max="7186" width="11" style="28" customWidth="1"/>
    <col min="7187" max="7191" width="0" style="28" hidden="1" customWidth="1"/>
    <col min="7192" max="7192" width="8.625" style="28" customWidth="1"/>
    <col min="7193" max="7193" width="10.125" style="28" customWidth="1"/>
    <col min="7194" max="7194" width="9.75" style="28" customWidth="1"/>
    <col min="7195" max="7195" width="8" style="28" customWidth="1"/>
    <col min="7196" max="7196" width="0" style="28" hidden="1" customWidth="1"/>
    <col min="7197" max="7197" width="9.125" style="28" customWidth="1"/>
    <col min="7198" max="7198" width="25.5" style="28" customWidth="1"/>
    <col min="7199" max="7199" width="14.875" style="28" customWidth="1"/>
    <col min="7200" max="7200" width="20.5" style="28" customWidth="1"/>
    <col min="7201" max="7201" width="20" style="28" customWidth="1"/>
    <col min="7202" max="7424" width="11" style="28"/>
    <col min="7425" max="7426" width="0" style="28" hidden="1" customWidth="1"/>
    <col min="7427" max="7427" width="10.375" style="28" customWidth="1"/>
    <col min="7428" max="7428" width="29.375" style="28" customWidth="1"/>
    <col min="7429" max="7429" width="15.25" style="28" customWidth="1"/>
    <col min="7430" max="7430" width="13.5" style="28" customWidth="1"/>
    <col min="7431" max="7440" width="5.625" style="28" customWidth="1"/>
    <col min="7441" max="7441" width="9.875" style="28" customWidth="1"/>
    <col min="7442" max="7442" width="11" style="28" customWidth="1"/>
    <col min="7443" max="7447" width="0" style="28" hidden="1" customWidth="1"/>
    <col min="7448" max="7448" width="8.625" style="28" customWidth="1"/>
    <col min="7449" max="7449" width="10.125" style="28" customWidth="1"/>
    <col min="7450" max="7450" width="9.75" style="28" customWidth="1"/>
    <col min="7451" max="7451" width="8" style="28" customWidth="1"/>
    <col min="7452" max="7452" width="0" style="28" hidden="1" customWidth="1"/>
    <col min="7453" max="7453" width="9.125" style="28" customWidth="1"/>
    <col min="7454" max="7454" width="25.5" style="28" customWidth="1"/>
    <col min="7455" max="7455" width="14.875" style="28" customWidth="1"/>
    <col min="7456" max="7456" width="20.5" style="28" customWidth="1"/>
    <col min="7457" max="7457" width="20" style="28" customWidth="1"/>
    <col min="7458" max="7680" width="11" style="28"/>
    <col min="7681" max="7682" width="0" style="28" hidden="1" customWidth="1"/>
    <col min="7683" max="7683" width="10.375" style="28" customWidth="1"/>
    <col min="7684" max="7684" width="29.375" style="28" customWidth="1"/>
    <col min="7685" max="7685" width="15.25" style="28" customWidth="1"/>
    <col min="7686" max="7686" width="13.5" style="28" customWidth="1"/>
    <col min="7687" max="7696" width="5.625" style="28" customWidth="1"/>
    <col min="7697" max="7697" width="9.875" style="28" customWidth="1"/>
    <col min="7698" max="7698" width="11" style="28" customWidth="1"/>
    <col min="7699" max="7703" width="0" style="28" hidden="1" customWidth="1"/>
    <col min="7704" max="7704" width="8.625" style="28" customWidth="1"/>
    <col min="7705" max="7705" width="10.125" style="28" customWidth="1"/>
    <col min="7706" max="7706" width="9.75" style="28" customWidth="1"/>
    <col min="7707" max="7707" width="8" style="28" customWidth="1"/>
    <col min="7708" max="7708" width="0" style="28" hidden="1" customWidth="1"/>
    <col min="7709" max="7709" width="9.125" style="28" customWidth="1"/>
    <col min="7710" max="7710" width="25.5" style="28" customWidth="1"/>
    <col min="7711" max="7711" width="14.875" style="28" customWidth="1"/>
    <col min="7712" max="7712" width="20.5" style="28" customWidth="1"/>
    <col min="7713" max="7713" width="20" style="28" customWidth="1"/>
    <col min="7714" max="7936" width="11" style="28"/>
    <col min="7937" max="7938" width="0" style="28" hidden="1" customWidth="1"/>
    <col min="7939" max="7939" width="10.375" style="28" customWidth="1"/>
    <col min="7940" max="7940" width="29.375" style="28" customWidth="1"/>
    <col min="7941" max="7941" width="15.25" style="28" customWidth="1"/>
    <col min="7942" max="7942" width="13.5" style="28" customWidth="1"/>
    <col min="7943" max="7952" width="5.625" style="28" customWidth="1"/>
    <col min="7953" max="7953" width="9.875" style="28" customWidth="1"/>
    <col min="7954" max="7954" width="11" style="28" customWidth="1"/>
    <col min="7955" max="7959" width="0" style="28" hidden="1" customWidth="1"/>
    <col min="7960" max="7960" width="8.625" style="28" customWidth="1"/>
    <col min="7961" max="7961" width="10.125" style="28" customWidth="1"/>
    <col min="7962" max="7962" width="9.75" style="28" customWidth="1"/>
    <col min="7963" max="7963" width="8" style="28" customWidth="1"/>
    <col min="7964" max="7964" width="0" style="28" hidden="1" customWidth="1"/>
    <col min="7965" max="7965" width="9.125" style="28" customWidth="1"/>
    <col min="7966" max="7966" width="25.5" style="28" customWidth="1"/>
    <col min="7967" max="7967" width="14.875" style="28" customWidth="1"/>
    <col min="7968" max="7968" width="20.5" style="28" customWidth="1"/>
    <col min="7969" max="7969" width="20" style="28" customWidth="1"/>
    <col min="7970" max="8192" width="11" style="28"/>
    <col min="8193" max="8194" width="0" style="28" hidden="1" customWidth="1"/>
    <col min="8195" max="8195" width="10.375" style="28" customWidth="1"/>
    <col min="8196" max="8196" width="29.375" style="28" customWidth="1"/>
    <col min="8197" max="8197" width="15.25" style="28" customWidth="1"/>
    <col min="8198" max="8198" width="13.5" style="28" customWidth="1"/>
    <col min="8199" max="8208" width="5.625" style="28" customWidth="1"/>
    <col min="8209" max="8209" width="9.875" style="28" customWidth="1"/>
    <col min="8210" max="8210" width="11" style="28" customWidth="1"/>
    <col min="8211" max="8215" width="0" style="28" hidden="1" customWidth="1"/>
    <col min="8216" max="8216" width="8.625" style="28" customWidth="1"/>
    <col min="8217" max="8217" width="10.125" style="28" customWidth="1"/>
    <col min="8218" max="8218" width="9.75" style="28" customWidth="1"/>
    <col min="8219" max="8219" width="8" style="28" customWidth="1"/>
    <col min="8220" max="8220" width="0" style="28" hidden="1" customWidth="1"/>
    <col min="8221" max="8221" width="9.125" style="28" customWidth="1"/>
    <col min="8222" max="8222" width="25.5" style="28" customWidth="1"/>
    <col min="8223" max="8223" width="14.875" style="28" customWidth="1"/>
    <col min="8224" max="8224" width="20.5" style="28" customWidth="1"/>
    <col min="8225" max="8225" width="20" style="28" customWidth="1"/>
    <col min="8226" max="8448" width="11" style="28"/>
    <col min="8449" max="8450" width="0" style="28" hidden="1" customWidth="1"/>
    <col min="8451" max="8451" width="10.375" style="28" customWidth="1"/>
    <col min="8452" max="8452" width="29.375" style="28" customWidth="1"/>
    <col min="8453" max="8453" width="15.25" style="28" customWidth="1"/>
    <col min="8454" max="8454" width="13.5" style="28" customWidth="1"/>
    <col min="8455" max="8464" width="5.625" style="28" customWidth="1"/>
    <col min="8465" max="8465" width="9.875" style="28" customWidth="1"/>
    <col min="8466" max="8466" width="11" style="28" customWidth="1"/>
    <col min="8467" max="8471" width="0" style="28" hidden="1" customWidth="1"/>
    <col min="8472" max="8472" width="8.625" style="28" customWidth="1"/>
    <col min="8473" max="8473" width="10.125" style="28" customWidth="1"/>
    <col min="8474" max="8474" width="9.75" style="28" customWidth="1"/>
    <col min="8475" max="8475" width="8" style="28" customWidth="1"/>
    <col min="8476" max="8476" width="0" style="28" hidden="1" customWidth="1"/>
    <col min="8477" max="8477" width="9.125" style="28" customWidth="1"/>
    <col min="8478" max="8478" width="25.5" style="28" customWidth="1"/>
    <col min="8479" max="8479" width="14.875" style="28" customWidth="1"/>
    <col min="8480" max="8480" width="20.5" style="28" customWidth="1"/>
    <col min="8481" max="8481" width="20" style="28" customWidth="1"/>
    <col min="8482" max="8704" width="11" style="28"/>
    <col min="8705" max="8706" width="0" style="28" hidden="1" customWidth="1"/>
    <col min="8707" max="8707" width="10.375" style="28" customWidth="1"/>
    <col min="8708" max="8708" width="29.375" style="28" customWidth="1"/>
    <col min="8709" max="8709" width="15.25" style="28" customWidth="1"/>
    <col min="8710" max="8710" width="13.5" style="28" customWidth="1"/>
    <col min="8711" max="8720" width="5.625" style="28" customWidth="1"/>
    <col min="8721" max="8721" width="9.875" style="28" customWidth="1"/>
    <col min="8722" max="8722" width="11" style="28" customWidth="1"/>
    <col min="8723" max="8727" width="0" style="28" hidden="1" customWidth="1"/>
    <col min="8728" max="8728" width="8.625" style="28" customWidth="1"/>
    <col min="8729" max="8729" width="10.125" style="28" customWidth="1"/>
    <col min="8730" max="8730" width="9.75" style="28" customWidth="1"/>
    <col min="8731" max="8731" width="8" style="28" customWidth="1"/>
    <col min="8732" max="8732" width="0" style="28" hidden="1" customWidth="1"/>
    <col min="8733" max="8733" width="9.125" style="28" customWidth="1"/>
    <col min="8734" max="8734" width="25.5" style="28" customWidth="1"/>
    <col min="8735" max="8735" width="14.875" style="28" customWidth="1"/>
    <col min="8736" max="8736" width="20.5" style="28" customWidth="1"/>
    <col min="8737" max="8737" width="20" style="28" customWidth="1"/>
    <col min="8738" max="8960" width="11" style="28"/>
    <col min="8961" max="8962" width="0" style="28" hidden="1" customWidth="1"/>
    <col min="8963" max="8963" width="10.375" style="28" customWidth="1"/>
    <col min="8964" max="8964" width="29.375" style="28" customWidth="1"/>
    <col min="8965" max="8965" width="15.25" style="28" customWidth="1"/>
    <col min="8966" max="8966" width="13.5" style="28" customWidth="1"/>
    <col min="8967" max="8976" width="5.625" style="28" customWidth="1"/>
    <col min="8977" max="8977" width="9.875" style="28" customWidth="1"/>
    <col min="8978" max="8978" width="11" style="28" customWidth="1"/>
    <col min="8979" max="8983" width="0" style="28" hidden="1" customWidth="1"/>
    <col min="8984" max="8984" width="8.625" style="28" customWidth="1"/>
    <col min="8985" max="8985" width="10.125" style="28" customWidth="1"/>
    <col min="8986" max="8986" width="9.75" style="28" customWidth="1"/>
    <col min="8987" max="8987" width="8" style="28" customWidth="1"/>
    <col min="8988" max="8988" width="0" style="28" hidden="1" customWidth="1"/>
    <col min="8989" max="8989" width="9.125" style="28" customWidth="1"/>
    <col min="8990" max="8990" width="25.5" style="28" customWidth="1"/>
    <col min="8991" max="8991" width="14.875" style="28" customWidth="1"/>
    <col min="8992" max="8992" width="20.5" style="28" customWidth="1"/>
    <col min="8993" max="8993" width="20" style="28" customWidth="1"/>
    <col min="8994" max="9216" width="11" style="28"/>
    <col min="9217" max="9218" width="0" style="28" hidden="1" customWidth="1"/>
    <col min="9219" max="9219" width="10.375" style="28" customWidth="1"/>
    <col min="9220" max="9220" width="29.375" style="28" customWidth="1"/>
    <col min="9221" max="9221" width="15.25" style="28" customWidth="1"/>
    <col min="9222" max="9222" width="13.5" style="28" customWidth="1"/>
    <col min="9223" max="9232" width="5.625" style="28" customWidth="1"/>
    <col min="9233" max="9233" width="9.875" style="28" customWidth="1"/>
    <col min="9234" max="9234" width="11" style="28" customWidth="1"/>
    <col min="9235" max="9239" width="0" style="28" hidden="1" customWidth="1"/>
    <col min="9240" max="9240" width="8.625" style="28" customWidth="1"/>
    <col min="9241" max="9241" width="10.125" style="28" customWidth="1"/>
    <col min="9242" max="9242" width="9.75" style="28" customWidth="1"/>
    <col min="9243" max="9243" width="8" style="28" customWidth="1"/>
    <col min="9244" max="9244" width="0" style="28" hidden="1" customWidth="1"/>
    <col min="9245" max="9245" width="9.125" style="28" customWidth="1"/>
    <col min="9246" max="9246" width="25.5" style="28" customWidth="1"/>
    <col min="9247" max="9247" width="14.875" style="28" customWidth="1"/>
    <col min="9248" max="9248" width="20.5" style="28" customWidth="1"/>
    <col min="9249" max="9249" width="20" style="28" customWidth="1"/>
    <col min="9250" max="9472" width="11" style="28"/>
    <col min="9473" max="9474" width="0" style="28" hidden="1" customWidth="1"/>
    <col min="9475" max="9475" width="10.375" style="28" customWidth="1"/>
    <col min="9476" max="9476" width="29.375" style="28" customWidth="1"/>
    <col min="9477" max="9477" width="15.25" style="28" customWidth="1"/>
    <col min="9478" max="9478" width="13.5" style="28" customWidth="1"/>
    <col min="9479" max="9488" width="5.625" style="28" customWidth="1"/>
    <col min="9489" max="9489" width="9.875" style="28" customWidth="1"/>
    <col min="9490" max="9490" width="11" style="28" customWidth="1"/>
    <col min="9491" max="9495" width="0" style="28" hidden="1" customWidth="1"/>
    <col min="9496" max="9496" width="8.625" style="28" customWidth="1"/>
    <col min="9497" max="9497" width="10.125" style="28" customWidth="1"/>
    <col min="9498" max="9498" width="9.75" style="28" customWidth="1"/>
    <col min="9499" max="9499" width="8" style="28" customWidth="1"/>
    <col min="9500" max="9500" width="0" style="28" hidden="1" customWidth="1"/>
    <col min="9501" max="9501" width="9.125" style="28" customWidth="1"/>
    <col min="9502" max="9502" width="25.5" style="28" customWidth="1"/>
    <col min="9503" max="9503" width="14.875" style="28" customWidth="1"/>
    <col min="9504" max="9504" width="20.5" style="28" customWidth="1"/>
    <col min="9505" max="9505" width="20" style="28" customWidth="1"/>
    <col min="9506" max="9728" width="11" style="28"/>
    <col min="9729" max="9730" width="0" style="28" hidden="1" customWidth="1"/>
    <col min="9731" max="9731" width="10.375" style="28" customWidth="1"/>
    <col min="9732" max="9732" width="29.375" style="28" customWidth="1"/>
    <col min="9733" max="9733" width="15.25" style="28" customWidth="1"/>
    <col min="9734" max="9734" width="13.5" style="28" customWidth="1"/>
    <col min="9735" max="9744" width="5.625" style="28" customWidth="1"/>
    <col min="9745" max="9745" width="9.875" style="28" customWidth="1"/>
    <col min="9746" max="9746" width="11" style="28" customWidth="1"/>
    <col min="9747" max="9751" width="0" style="28" hidden="1" customWidth="1"/>
    <col min="9752" max="9752" width="8.625" style="28" customWidth="1"/>
    <col min="9753" max="9753" width="10.125" style="28" customWidth="1"/>
    <col min="9754" max="9754" width="9.75" style="28" customWidth="1"/>
    <col min="9755" max="9755" width="8" style="28" customWidth="1"/>
    <col min="9756" max="9756" width="0" style="28" hidden="1" customWidth="1"/>
    <col min="9757" max="9757" width="9.125" style="28" customWidth="1"/>
    <col min="9758" max="9758" width="25.5" style="28" customWidth="1"/>
    <col min="9759" max="9759" width="14.875" style="28" customWidth="1"/>
    <col min="9760" max="9760" width="20.5" style="28" customWidth="1"/>
    <col min="9761" max="9761" width="20" style="28" customWidth="1"/>
    <col min="9762" max="9984" width="11" style="28"/>
    <col min="9985" max="9986" width="0" style="28" hidden="1" customWidth="1"/>
    <col min="9987" max="9987" width="10.375" style="28" customWidth="1"/>
    <col min="9988" max="9988" width="29.375" style="28" customWidth="1"/>
    <col min="9989" max="9989" width="15.25" style="28" customWidth="1"/>
    <col min="9990" max="9990" width="13.5" style="28" customWidth="1"/>
    <col min="9991" max="10000" width="5.625" style="28" customWidth="1"/>
    <col min="10001" max="10001" width="9.875" style="28" customWidth="1"/>
    <col min="10002" max="10002" width="11" style="28" customWidth="1"/>
    <col min="10003" max="10007" width="0" style="28" hidden="1" customWidth="1"/>
    <col min="10008" max="10008" width="8.625" style="28" customWidth="1"/>
    <col min="10009" max="10009" width="10.125" style="28" customWidth="1"/>
    <col min="10010" max="10010" width="9.75" style="28" customWidth="1"/>
    <col min="10011" max="10011" width="8" style="28" customWidth="1"/>
    <col min="10012" max="10012" width="0" style="28" hidden="1" customWidth="1"/>
    <col min="10013" max="10013" width="9.125" style="28" customWidth="1"/>
    <col min="10014" max="10014" width="25.5" style="28" customWidth="1"/>
    <col min="10015" max="10015" width="14.875" style="28" customWidth="1"/>
    <col min="10016" max="10016" width="20.5" style="28" customWidth="1"/>
    <col min="10017" max="10017" width="20" style="28" customWidth="1"/>
    <col min="10018" max="10240" width="11" style="28"/>
    <col min="10241" max="10242" width="0" style="28" hidden="1" customWidth="1"/>
    <col min="10243" max="10243" width="10.375" style="28" customWidth="1"/>
    <col min="10244" max="10244" width="29.375" style="28" customWidth="1"/>
    <col min="10245" max="10245" width="15.25" style="28" customWidth="1"/>
    <col min="10246" max="10246" width="13.5" style="28" customWidth="1"/>
    <col min="10247" max="10256" width="5.625" style="28" customWidth="1"/>
    <col min="10257" max="10257" width="9.875" style="28" customWidth="1"/>
    <col min="10258" max="10258" width="11" style="28" customWidth="1"/>
    <col min="10259" max="10263" width="0" style="28" hidden="1" customWidth="1"/>
    <col min="10264" max="10264" width="8.625" style="28" customWidth="1"/>
    <col min="10265" max="10265" width="10.125" style="28" customWidth="1"/>
    <col min="10266" max="10266" width="9.75" style="28" customWidth="1"/>
    <col min="10267" max="10267" width="8" style="28" customWidth="1"/>
    <col min="10268" max="10268" width="0" style="28" hidden="1" customWidth="1"/>
    <col min="10269" max="10269" width="9.125" style="28" customWidth="1"/>
    <col min="10270" max="10270" width="25.5" style="28" customWidth="1"/>
    <col min="10271" max="10271" width="14.875" style="28" customWidth="1"/>
    <col min="10272" max="10272" width="20.5" style="28" customWidth="1"/>
    <col min="10273" max="10273" width="20" style="28" customWidth="1"/>
    <col min="10274" max="10496" width="11" style="28"/>
    <col min="10497" max="10498" width="0" style="28" hidden="1" customWidth="1"/>
    <col min="10499" max="10499" width="10.375" style="28" customWidth="1"/>
    <col min="10500" max="10500" width="29.375" style="28" customWidth="1"/>
    <col min="10501" max="10501" width="15.25" style="28" customWidth="1"/>
    <col min="10502" max="10502" width="13.5" style="28" customWidth="1"/>
    <col min="10503" max="10512" width="5.625" style="28" customWidth="1"/>
    <col min="10513" max="10513" width="9.875" style="28" customWidth="1"/>
    <col min="10514" max="10514" width="11" style="28" customWidth="1"/>
    <col min="10515" max="10519" width="0" style="28" hidden="1" customWidth="1"/>
    <col min="10520" max="10520" width="8.625" style="28" customWidth="1"/>
    <col min="10521" max="10521" width="10.125" style="28" customWidth="1"/>
    <col min="10522" max="10522" width="9.75" style="28" customWidth="1"/>
    <col min="10523" max="10523" width="8" style="28" customWidth="1"/>
    <col min="10524" max="10524" width="0" style="28" hidden="1" customWidth="1"/>
    <col min="10525" max="10525" width="9.125" style="28" customWidth="1"/>
    <col min="10526" max="10526" width="25.5" style="28" customWidth="1"/>
    <col min="10527" max="10527" width="14.875" style="28" customWidth="1"/>
    <col min="10528" max="10528" width="20.5" style="28" customWidth="1"/>
    <col min="10529" max="10529" width="20" style="28" customWidth="1"/>
    <col min="10530" max="10752" width="11" style="28"/>
    <col min="10753" max="10754" width="0" style="28" hidden="1" customWidth="1"/>
    <col min="10755" max="10755" width="10.375" style="28" customWidth="1"/>
    <col min="10756" max="10756" width="29.375" style="28" customWidth="1"/>
    <col min="10757" max="10757" width="15.25" style="28" customWidth="1"/>
    <col min="10758" max="10758" width="13.5" style="28" customWidth="1"/>
    <col min="10759" max="10768" width="5.625" style="28" customWidth="1"/>
    <col min="10769" max="10769" width="9.875" style="28" customWidth="1"/>
    <col min="10770" max="10770" width="11" style="28" customWidth="1"/>
    <col min="10771" max="10775" width="0" style="28" hidden="1" customWidth="1"/>
    <col min="10776" max="10776" width="8.625" style="28" customWidth="1"/>
    <col min="10777" max="10777" width="10.125" style="28" customWidth="1"/>
    <col min="10778" max="10778" width="9.75" style="28" customWidth="1"/>
    <col min="10779" max="10779" width="8" style="28" customWidth="1"/>
    <col min="10780" max="10780" width="0" style="28" hidden="1" customWidth="1"/>
    <col min="10781" max="10781" width="9.125" style="28" customWidth="1"/>
    <col min="10782" max="10782" width="25.5" style="28" customWidth="1"/>
    <col min="10783" max="10783" width="14.875" style="28" customWidth="1"/>
    <col min="10784" max="10784" width="20.5" style="28" customWidth="1"/>
    <col min="10785" max="10785" width="20" style="28" customWidth="1"/>
    <col min="10786" max="11008" width="11" style="28"/>
    <col min="11009" max="11010" width="0" style="28" hidden="1" customWidth="1"/>
    <col min="11011" max="11011" width="10.375" style="28" customWidth="1"/>
    <col min="11012" max="11012" width="29.375" style="28" customWidth="1"/>
    <col min="11013" max="11013" width="15.25" style="28" customWidth="1"/>
    <col min="11014" max="11014" width="13.5" style="28" customWidth="1"/>
    <col min="11015" max="11024" width="5.625" style="28" customWidth="1"/>
    <col min="11025" max="11025" width="9.875" style="28" customWidth="1"/>
    <col min="11026" max="11026" width="11" style="28" customWidth="1"/>
    <col min="11027" max="11031" width="0" style="28" hidden="1" customWidth="1"/>
    <col min="11032" max="11032" width="8.625" style="28" customWidth="1"/>
    <col min="11033" max="11033" width="10.125" style="28" customWidth="1"/>
    <col min="11034" max="11034" width="9.75" style="28" customWidth="1"/>
    <col min="11035" max="11035" width="8" style="28" customWidth="1"/>
    <col min="11036" max="11036" width="0" style="28" hidden="1" customWidth="1"/>
    <col min="11037" max="11037" width="9.125" style="28" customWidth="1"/>
    <col min="11038" max="11038" width="25.5" style="28" customWidth="1"/>
    <col min="11039" max="11039" width="14.875" style="28" customWidth="1"/>
    <col min="11040" max="11040" width="20.5" style="28" customWidth="1"/>
    <col min="11041" max="11041" width="20" style="28" customWidth="1"/>
    <col min="11042" max="11264" width="11" style="28"/>
    <col min="11265" max="11266" width="0" style="28" hidden="1" customWidth="1"/>
    <col min="11267" max="11267" width="10.375" style="28" customWidth="1"/>
    <col min="11268" max="11268" width="29.375" style="28" customWidth="1"/>
    <col min="11269" max="11269" width="15.25" style="28" customWidth="1"/>
    <col min="11270" max="11270" width="13.5" style="28" customWidth="1"/>
    <col min="11271" max="11280" width="5.625" style="28" customWidth="1"/>
    <col min="11281" max="11281" width="9.875" style="28" customWidth="1"/>
    <col min="11282" max="11282" width="11" style="28" customWidth="1"/>
    <col min="11283" max="11287" width="0" style="28" hidden="1" customWidth="1"/>
    <col min="11288" max="11288" width="8.625" style="28" customWidth="1"/>
    <col min="11289" max="11289" width="10.125" style="28" customWidth="1"/>
    <col min="11290" max="11290" width="9.75" style="28" customWidth="1"/>
    <col min="11291" max="11291" width="8" style="28" customWidth="1"/>
    <col min="11292" max="11292" width="0" style="28" hidden="1" customWidth="1"/>
    <col min="11293" max="11293" width="9.125" style="28" customWidth="1"/>
    <col min="11294" max="11294" width="25.5" style="28" customWidth="1"/>
    <col min="11295" max="11295" width="14.875" style="28" customWidth="1"/>
    <col min="11296" max="11296" width="20.5" style="28" customWidth="1"/>
    <col min="11297" max="11297" width="20" style="28" customWidth="1"/>
    <col min="11298" max="11520" width="11" style="28"/>
    <col min="11521" max="11522" width="0" style="28" hidden="1" customWidth="1"/>
    <col min="11523" max="11523" width="10.375" style="28" customWidth="1"/>
    <col min="11524" max="11524" width="29.375" style="28" customWidth="1"/>
    <col min="11525" max="11525" width="15.25" style="28" customWidth="1"/>
    <col min="11526" max="11526" width="13.5" style="28" customWidth="1"/>
    <col min="11527" max="11536" width="5.625" style="28" customWidth="1"/>
    <col min="11537" max="11537" width="9.875" style="28" customWidth="1"/>
    <col min="11538" max="11538" width="11" style="28" customWidth="1"/>
    <col min="11539" max="11543" width="0" style="28" hidden="1" customWidth="1"/>
    <col min="11544" max="11544" width="8.625" style="28" customWidth="1"/>
    <col min="11545" max="11545" width="10.125" style="28" customWidth="1"/>
    <col min="11546" max="11546" width="9.75" style="28" customWidth="1"/>
    <col min="11547" max="11547" width="8" style="28" customWidth="1"/>
    <col min="11548" max="11548" width="0" style="28" hidden="1" customWidth="1"/>
    <col min="11549" max="11549" width="9.125" style="28" customWidth="1"/>
    <col min="11550" max="11550" width="25.5" style="28" customWidth="1"/>
    <col min="11551" max="11551" width="14.875" style="28" customWidth="1"/>
    <col min="11552" max="11552" width="20.5" style="28" customWidth="1"/>
    <col min="11553" max="11553" width="20" style="28" customWidth="1"/>
    <col min="11554" max="11776" width="11" style="28"/>
    <col min="11777" max="11778" width="0" style="28" hidden="1" customWidth="1"/>
    <col min="11779" max="11779" width="10.375" style="28" customWidth="1"/>
    <col min="11780" max="11780" width="29.375" style="28" customWidth="1"/>
    <col min="11781" max="11781" width="15.25" style="28" customWidth="1"/>
    <col min="11782" max="11782" width="13.5" style="28" customWidth="1"/>
    <col min="11783" max="11792" width="5.625" style="28" customWidth="1"/>
    <col min="11793" max="11793" width="9.875" style="28" customWidth="1"/>
    <col min="11794" max="11794" width="11" style="28" customWidth="1"/>
    <col min="11795" max="11799" width="0" style="28" hidden="1" customWidth="1"/>
    <col min="11800" max="11800" width="8.625" style="28" customWidth="1"/>
    <col min="11801" max="11801" width="10.125" style="28" customWidth="1"/>
    <col min="11802" max="11802" width="9.75" style="28" customWidth="1"/>
    <col min="11803" max="11803" width="8" style="28" customWidth="1"/>
    <col min="11804" max="11804" width="0" style="28" hidden="1" customWidth="1"/>
    <col min="11805" max="11805" width="9.125" style="28" customWidth="1"/>
    <col min="11806" max="11806" width="25.5" style="28" customWidth="1"/>
    <col min="11807" max="11807" width="14.875" style="28" customWidth="1"/>
    <col min="11808" max="11808" width="20.5" style="28" customWidth="1"/>
    <col min="11809" max="11809" width="20" style="28" customWidth="1"/>
    <col min="11810" max="12032" width="11" style="28"/>
    <col min="12033" max="12034" width="0" style="28" hidden="1" customWidth="1"/>
    <col min="12035" max="12035" width="10.375" style="28" customWidth="1"/>
    <col min="12036" max="12036" width="29.375" style="28" customWidth="1"/>
    <col min="12037" max="12037" width="15.25" style="28" customWidth="1"/>
    <col min="12038" max="12038" width="13.5" style="28" customWidth="1"/>
    <col min="12039" max="12048" width="5.625" style="28" customWidth="1"/>
    <col min="12049" max="12049" width="9.875" style="28" customWidth="1"/>
    <col min="12050" max="12050" width="11" style="28" customWidth="1"/>
    <col min="12051" max="12055" width="0" style="28" hidden="1" customWidth="1"/>
    <col min="12056" max="12056" width="8.625" style="28" customWidth="1"/>
    <col min="12057" max="12057" width="10.125" style="28" customWidth="1"/>
    <col min="12058" max="12058" width="9.75" style="28" customWidth="1"/>
    <col min="12059" max="12059" width="8" style="28" customWidth="1"/>
    <col min="12060" max="12060" width="0" style="28" hidden="1" customWidth="1"/>
    <col min="12061" max="12061" width="9.125" style="28" customWidth="1"/>
    <col min="12062" max="12062" width="25.5" style="28" customWidth="1"/>
    <col min="12063" max="12063" width="14.875" style="28" customWidth="1"/>
    <col min="12064" max="12064" width="20.5" style="28" customWidth="1"/>
    <col min="12065" max="12065" width="20" style="28" customWidth="1"/>
    <col min="12066" max="12288" width="11" style="28"/>
    <col min="12289" max="12290" width="0" style="28" hidden="1" customWidth="1"/>
    <col min="12291" max="12291" width="10.375" style="28" customWidth="1"/>
    <col min="12292" max="12292" width="29.375" style="28" customWidth="1"/>
    <col min="12293" max="12293" width="15.25" style="28" customWidth="1"/>
    <col min="12294" max="12294" width="13.5" style="28" customWidth="1"/>
    <col min="12295" max="12304" width="5.625" style="28" customWidth="1"/>
    <col min="12305" max="12305" width="9.875" style="28" customWidth="1"/>
    <col min="12306" max="12306" width="11" style="28" customWidth="1"/>
    <col min="12307" max="12311" width="0" style="28" hidden="1" customWidth="1"/>
    <col min="12312" max="12312" width="8.625" style="28" customWidth="1"/>
    <col min="12313" max="12313" width="10.125" style="28" customWidth="1"/>
    <col min="12314" max="12314" width="9.75" style="28" customWidth="1"/>
    <col min="12315" max="12315" width="8" style="28" customWidth="1"/>
    <col min="12316" max="12316" width="0" style="28" hidden="1" customWidth="1"/>
    <col min="12317" max="12317" width="9.125" style="28" customWidth="1"/>
    <col min="12318" max="12318" width="25.5" style="28" customWidth="1"/>
    <col min="12319" max="12319" width="14.875" style="28" customWidth="1"/>
    <col min="12320" max="12320" width="20.5" style="28" customWidth="1"/>
    <col min="12321" max="12321" width="20" style="28" customWidth="1"/>
    <col min="12322" max="12544" width="11" style="28"/>
    <col min="12545" max="12546" width="0" style="28" hidden="1" customWidth="1"/>
    <col min="12547" max="12547" width="10.375" style="28" customWidth="1"/>
    <col min="12548" max="12548" width="29.375" style="28" customWidth="1"/>
    <col min="12549" max="12549" width="15.25" style="28" customWidth="1"/>
    <col min="12550" max="12550" width="13.5" style="28" customWidth="1"/>
    <col min="12551" max="12560" width="5.625" style="28" customWidth="1"/>
    <col min="12561" max="12561" width="9.875" style="28" customWidth="1"/>
    <col min="12562" max="12562" width="11" style="28" customWidth="1"/>
    <col min="12563" max="12567" width="0" style="28" hidden="1" customWidth="1"/>
    <col min="12568" max="12568" width="8.625" style="28" customWidth="1"/>
    <col min="12569" max="12569" width="10.125" style="28" customWidth="1"/>
    <col min="12570" max="12570" width="9.75" style="28" customWidth="1"/>
    <col min="12571" max="12571" width="8" style="28" customWidth="1"/>
    <col min="12572" max="12572" width="0" style="28" hidden="1" customWidth="1"/>
    <col min="12573" max="12573" width="9.125" style="28" customWidth="1"/>
    <col min="12574" max="12574" width="25.5" style="28" customWidth="1"/>
    <col min="12575" max="12575" width="14.875" style="28" customWidth="1"/>
    <col min="12576" max="12576" width="20.5" style="28" customWidth="1"/>
    <col min="12577" max="12577" width="20" style="28" customWidth="1"/>
    <col min="12578" max="12800" width="11" style="28"/>
    <col min="12801" max="12802" width="0" style="28" hidden="1" customWidth="1"/>
    <col min="12803" max="12803" width="10.375" style="28" customWidth="1"/>
    <col min="12804" max="12804" width="29.375" style="28" customWidth="1"/>
    <col min="12805" max="12805" width="15.25" style="28" customWidth="1"/>
    <col min="12806" max="12806" width="13.5" style="28" customWidth="1"/>
    <col min="12807" max="12816" width="5.625" style="28" customWidth="1"/>
    <col min="12817" max="12817" width="9.875" style="28" customWidth="1"/>
    <col min="12818" max="12818" width="11" style="28" customWidth="1"/>
    <col min="12819" max="12823" width="0" style="28" hidden="1" customWidth="1"/>
    <col min="12824" max="12824" width="8.625" style="28" customWidth="1"/>
    <col min="12825" max="12825" width="10.125" style="28" customWidth="1"/>
    <col min="12826" max="12826" width="9.75" style="28" customWidth="1"/>
    <col min="12827" max="12827" width="8" style="28" customWidth="1"/>
    <col min="12828" max="12828" width="0" style="28" hidden="1" customWidth="1"/>
    <col min="12829" max="12829" width="9.125" style="28" customWidth="1"/>
    <col min="12830" max="12830" width="25.5" style="28" customWidth="1"/>
    <col min="12831" max="12831" width="14.875" style="28" customWidth="1"/>
    <col min="12832" max="12832" width="20.5" style="28" customWidth="1"/>
    <col min="12833" max="12833" width="20" style="28" customWidth="1"/>
    <col min="12834" max="13056" width="11" style="28"/>
    <col min="13057" max="13058" width="0" style="28" hidden="1" customWidth="1"/>
    <col min="13059" max="13059" width="10.375" style="28" customWidth="1"/>
    <col min="13060" max="13060" width="29.375" style="28" customWidth="1"/>
    <col min="13061" max="13061" width="15.25" style="28" customWidth="1"/>
    <col min="13062" max="13062" width="13.5" style="28" customWidth="1"/>
    <col min="13063" max="13072" width="5.625" style="28" customWidth="1"/>
    <col min="13073" max="13073" width="9.875" style="28" customWidth="1"/>
    <col min="13074" max="13074" width="11" style="28" customWidth="1"/>
    <col min="13075" max="13079" width="0" style="28" hidden="1" customWidth="1"/>
    <col min="13080" max="13080" width="8.625" style="28" customWidth="1"/>
    <col min="13081" max="13081" width="10.125" style="28" customWidth="1"/>
    <col min="13082" max="13082" width="9.75" style="28" customWidth="1"/>
    <col min="13083" max="13083" width="8" style="28" customWidth="1"/>
    <col min="13084" max="13084" width="0" style="28" hidden="1" customWidth="1"/>
    <col min="13085" max="13085" width="9.125" style="28" customWidth="1"/>
    <col min="13086" max="13086" width="25.5" style="28" customWidth="1"/>
    <col min="13087" max="13087" width="14.875" style="28" customWidth="1"/>
    <col min="13088" max="13088" width="20.5" style="28" customWidth="1"/>
    <col min="13089" max="13089" width="20" style="28" customWidth="1"/>
    <col min="13090" max="13312" width="11" style="28"/>
    <col min="13313" max="13314" width="0" style="28" hidden="1" customWidth="1"/>
    <col min="13315" max="13315" width="10.375" style="28" customWidth="1"/>
    <col min="13316" max="13316" width="29.375" style="28" customWidth="1"/>
    <col min="13317" max="13317" width="15.25" style="28" customWidth="1"/>
    <col min="13318" max="13318" width="13.5" style="28" customWidth="1"/>
    <col min="13319" max="13328" width="5.625" style="28" customWidth="1"/>
    <col min="13329" max="13329" width="9.875" style="28" customWidth="1"/>
    <col min="13330" max="13330" width="11" style="28" customWidth="1"/>
    <col min="13331" max="13335" width="0" style="28" hidden="1" customWidth="1"/>
    <col min="13336" max="13336" width="8.625" style="28" customWidth="1"/>
    <col min="13337" max="13337" width="10.125" style="28" customWidth="1"/>
    <col min="13338" max="13338" width="9.75" style="28" customWidth="1"/>
    <col min="13339" max="13339" width="8" style="28" customWidth="1"/>
    <col min="13340" max="13340" width="0" style="28" hidden="1" customWidth="1"/>
    <col min="13341" max="13341" width="9.125" style="28" customWidth="1"/>
    <col min="13342" max="13342" width="25.5" style="28" customWidth="1"/>
    <col min="13343" max="13343" width="14.875" style="28" customWidth="1"/>
    <col min="13344" max="13344" width="20.5" style="28" customWidth="1"/>
    <col min="13345" max="13345" width="20" style="28" customWidth="1"/>
    <col min="13346" max="13568" width="11" style="28"/>
    <col min="13569" max="13570" width="0" style="28" hidden="1" customWidth="1"/>
    <col min="13571" max="13571" width="10.375" style="28" customWidth="1"/>
    <col min="13572" max="13572" width="29.375" style="28" customWidth="1"/>
    <col min="13573" max="13573" width="15.25" style="28" customWidth="1"/>
    <col min="13574" max="13574" width="13.5" style="28" customWidth="1"/>
    <col min="13575" max="13584" width="5.625" style="28" customWidth="1"/>
    <col min="13585" max="13585" width="9.875" style="28" customWidth="1"/>
    <col min="13586" max="13586" width="11" style="28" customWidth="1"/>
    <col min="13587" max="13591" width="0" style="28" hidden="1" customWidth="1"/>
    <col min="13592" max="13592" width="8.625" style="28" customWidth="1"/>
    <col min="13593" max="13593" width="10.125" style="28" customWidth="1"/>
    <col min="13594" max="13594" width="9.75" style="28" customWidth="1"/>
    <col min="13595" max="13595" width="8" style="28" customWidth="1"/>
    <col min="13596" max="13596" width="0" style="28" hidden="1" customWidth="1"/>
    <col min="13597" max="13597" width="9.125" style="28" customWidth="1"/>
    <col min="13598" max="13598" width="25.5" style="28" customWidth="1"/>
    <col min="13599" max="13599" width="14.875" style="28" customWidth="1"/>
    <col min="13600" max="13600" width="20.5" style="28" customWidth="1"/>
    <col min="13601" max="13601" width="20" style="28" customWidth="1"/>
    <col min="13602" max="13824" width="11" style="28"/>
    <col min="13825" max="13826" width="0" style="28" hidden="1" customWidth="1"/>
    <col min="13827" max="13827" width="10.375" style="28" customWidth="1"/>
    <col min="13828" max="13828" width="29.375" style="28" customWidth="1"/>
    <col min="13829" max="13829" width="15.25" style="28" customWidth="1"/>
    <col min="13830" max="13830" width="13.5" style="28" customWidth="1"/>
    <col min="13831" max="13840" width="5.625" style="28" customWidth="1"/>
    <col min="13841" max="13841" width="9.875" style="28" customWidth="1"/>
    <col min="13842" max="13842" width="11" style="28" customWidth="1"/>
    <col min="13843" max="13847" width="0" style="28" hidden="1" customWidth="1"/>
    <col min="13848" max="13848" width="8.625" style="28" customWidth="1"/>
    <col min="13849" max="13849" width="10.125" style="28" customWidth="1"/>
    <col min="13850" max="13850" width="9.75" style="28" customWidth="1"/>
    <col min="13851" max="13851" width="8" style="28" customWidth="1"/>
    <col min="13852" max="13852" width="0" style="28" hidden="1" customWidth="1"/>
    <col min="13853" max="13853" width="9.125" style="28" customWidth="1"/>
    <col min="13854" max="13854" width="25.5" style="28" customWidth="1"/>
    <col min="13855" max="13855" width="14.875" style="28" customWidth="1"/>
    <col min="13856" max="13856" width="20.5" style="28" customWidth="1"/>
    <col min="13857" max="13857" width="20" style="28" customWidth="1"/>
    <col min="13858" max="14080" width="11" style="28"/>
    <col min="14081" max="14082" width="0" style="28" hidden="1" customWidth="1"/>
    <col min="14083" max="14083" width="10.375" style="28" customWidth="1"/>
    <col min="14084" max="14084" width="29.375" style="28" customWidth="1"/>
    <col min="14085" max="14085" width="15.25" style="28" customWidth="1"/>
    <col min="14086" max="14086" width="13.5" style="28" customWidth="1"/>
    <col min="14087" max="14096" width="5.625" style="28" customWidth="1"/>
    <col min="14097" max="14097" width="9.875" style="28" customWidth="1"/>
    <col min="14098" max="14098" width="11" style="28" customWidth="1"/>
    <col min="14099" max="14103" width="0" style="28" hidden="1" customWidth="1"/>
    <col min="14104" max="14104" width="8.625" style="28" customWidth="1"/>
    <col min="14105" max="14105" width="10.125" style="28" customWidth="1"/>
    <col min="14106" max="14106" width="9.75" style="28" customWidth="1"/>
    <col min="14107" max="14107" width="8" style="28" customWidth="1"/>
    <col min="14108" max="14108" width="0" style="28" hidden="1" customWidth="1"/>
    <col min="14109" max="14109" width="9.125" style="28" customWidth="1"/>
    <col min="14110" max="14110" width="25.5" style="28" customWidth="1"/>
    <col min="14111" max="14111" width="14.875" style="28" customWidth="1"/>
    <col min="14112" max="14112" width="20.5" style="28" customWidth="1"/>
    <col min="14113" max="14113" width="20" style="28" customWidth="1"/>
    <col min="14114" max="14336" width="11" style="28"/>
    <col min="14337" max="14338" width="0" style="28" hidden="1" customWidth="1"/>
    <col min="14339" max="14339" width="10.375" style="28" customWidth="1"/>
    <col min="14340" max="14340" width="29.375" style="28" customWidth="1"/>
    <col min="14341" max="14341" width="15.25" style="28" customWidth="1"/>
    <col min="14342" max="14342" width="13.5" style="28" customWidth="1"/>
    <col min="14343" max="14352" width="5.625" style="28" customWidth="1"/>
    <col min="14353" max="14353" width="9.875" style="28" customWidth="1"/>
    <col min="14354" max="14354" width="11" style="28" customWidth="1"/>
    <col min="14355" max="14359" width="0" style="28" hidden="1" customWidth="1"/>
    <col min="14360" max="14360" width="8.625" style="28" customWidth="1"/>
    <col min="14361" max="14361" width="10.125" style="28" customWidth="1"/>
    <col min="14362" max="14362" width="9.75" style="28" customWidth="1"/>
    <col min="14363" max="14363" width="8" style="28" customWidth="1"/>
    <col min="14364" max="14364" width="0" style="28" hidden="1" customWidth="1"/>
    <col min="14365" max="14365" width="9.125" style="28" customWidth="1"/>
    <col min="14366" max="14366" width="25.5" style="28" customWidth="1"/>
    <col min="14367" max="14367" width="14.875" style="28" customWidth="1"/>
    <col min="14368" max="14368" width="20.5" style="28" customWidth="1"/>
    <col min="14369" max="14369" width="20" style="28" customWidth="1"/>
    <col min="14370" max="14592" width="11" style="28"/>
    <col min="14593" max="14594" width="0" style="28" hidden="1" customWidth="1"/>
    <col min="14595" max="14595" width="10.375" style="28" customWidth="1"/>
    <col min="14596" max="14596" width="29.375" style="28" customWidth="1"/>
    <col min="14597" max="14597" width="15.25" style="28" customWidth="1"/>
    <col min="14598" max="14598" width="13.5" style="28" customWidth="1"/>
    <col min="14599" max="14608" width="5.625" style="28" customWidth="1"/>
    <col min="14609" max="14609" width="9.875" style="28" customWidth="1"/>
    <col min="14610" max="14610" width="11" style="28" customWidth="1"/>
    <col min="14611" max="14615" width="0" style="28" hidden="1" customWidth="1"/>
    <col min="14616" max="14616" width="8.625" style="28" customWidth="1"/>
    <col min="14617" max="14617" width="10.125" style="28" customWidth="1"/>
    <col min="14618" max="14618" width="9.75" style="28" customWidth="1"/>
    <col min="14619" max="14619" width="8" style="28" customWidth="1"/>
    <col min="14620" max="14620" width="0" style="28" hidden="1" customWidth="1"/>
    <col min="14621" max="14621" width="9.125" style="28" customWidth="1"/>
    <col min="14622" max="14622" width="25.5" style="28" customWidth="1"/>
    <col min="14623" max="14623" width="14.875" style="28" customWidth="1"/>
    <col min="14624" max="14624" width="20.5" style="28" customWidth="1"/>
    <col min="14625" max="14625" width="20" style="28" customWidth="1"/>
    <col min="14626" max="14848" width="11" style="28"/>
    <col min="14849" max="14850" width="0" style="28" hidden="1" customWidth="1"/>
    <col min="14851" max="14851" width="10.375" style="28" customWidth="1"/>
    <col min="14852" max="14852" width="29.375" style="28" customWidth="1"/>
    <col min="14853" max="14853" width="15.25" style="28" customWidth="1"/>
    <col min="14854" max="14854" width="13.5" style="28" customWidth="1"/>
    <col min="14855" max="14864" width="5.625" style="28" customWidth="1"/>
    <col min="14865" max="14865" width="9.875" style="28" customWidth="1"/>
    <col min="14866" max="14866" width="11" style="28" customWidth="1"/>
    <col min="14867" max="14871" width="0" style="28" hidden="1" customWidth="1"/>
    <col min="14872" max="14872" width="8.625" style="28" customWidth="1"/>
    <col min="14873" max="14873" width="10.125" style="28" customWidth="1"/>
    <col min="14874" max="14874" width="9.75" style="28" customWidth="1"/>
    <col min="14875" max="14875" width="8" style="28" customWidth="1"/>
    <col min="14876" max="14876" width="0" style="28" hidden="1" customWidth="1"/>
    <col min="14877" max="14877" width="9.125" style="28" customWidth="1"/>
    <col min="14878" max="14878" width="25.5" style="28" customWidth="1"/>
    <col min="14879" max="14879" width="14.875" style="28" customWidth="1"/>
    <col min="14880" max="14880" width="20.5" style="28" customWidth="1"/>
    <col min="14881" max="14881" width="20" style="28" customWidth="1"/>
    <col min="14882" max="15104" width="11" style="28"/>
    <col min="15105" max="15106" width="0" style="28" hidden="1" customWidth="1"/>
    <col min="15107" max="15107" width="10.375" style="28" customWidth="1"/>
    <col min="15108" max="15108" width="29.375" style="28" customWidth="1"/>
    <col min="15109" max="15109" width="15.25" style="28" customWidth="1"/>
    <col min="15110" max="15110" width="13.5" style="28" customWidth="1"/>
    <col min="15111" max="15120" width="5.625" style="28" customWidth="1"/>
    <col min="15121" max="15121" width="9.875" style="28" customWidth="1"/>
    <col min="15122" max="15122" width="11" style="28" customWidth="1"/>
    <col min="15123" max="15127" width="0" style="28" hidden="1" customWidth="1"/>
    <col min="15128" max="15128" width="8.625" style="28" customWidth="1"/>
    <col min="15129" max="15129" width="10.125" style="28" customWidth="1"/>
    <col min="15130" max="15130" width="9.75" style="28" customWidth="1"/>
    <col min="15131" max="15131" width="8" style="28" customWidth="1"/>
    <col min="15132" max="15132" width="0" style="28" hidden="1" customWidth="1"/>
    <col min="15133" max="15133" width="9.125" style="28" customWidth="1"/>
    <col min="15134" max="15134" width="25.5" style="28" customWidth="1"/>
    <col min="15135" max="15135" width="14.875" style="28" customWidth="1"/>
    <col min="15136" max="15136" width="20.5" style="28" customWidth="1"/>
    <col min="15137" max="15137" width="20" style="28" customWidth="1"/>
    <col min="15138" max="15360" width="11" style="28"/>
    <col min="15361" max="15362" width="0" style="28" hidden="1" customWidth="1"/>
    <col min="15363" max="15363" width="10.375" style="28" customWidth="1"/>
    <col min="15364" max="15364" width="29.375" style="28" customWidth="1"/>
    <col min="15365" max="15365" width="15.25" style="28" customWidth="1"/>
    <col min="15366" max="15366" width="13.5" style="28" customWidth="1"/>
    <col min="15367" max="15376" width="5.625" style="28" customWidth="1"/>
    <col min="15377" max="15377" width="9.875" style="28" customWidth="1"/>
    <col min="15378" max="15378" width="11" style="28" customWidth="1"/>
    <col min="15379" max="15383" width="0" style="28" hidden="1" customWidth="1"/>
    <col min="15384" max="15384" width="8.625" style="28" customWidth="1"/>
    <col min="15385" max="15385" width="10.125" style="28" customWidth="1"/>
    <col min="15386" max="15386" width="9.75" style="28" customWidth="1"/>
    <col min="15387" max="15387" width="8" style="28" customWidth="1"/>
    <col min="15388" max="15388" width="0" style="28" hidden="1" customWidth="1"/>
    <col min="15389" max="15389" width="9.125" style="28" customWidth="1"/>
    <col min="15390" max="15390" width="25.5" style="28" customWidth="1"/>
    <col min="15391" max="15391" width="14.875" style="28" customWidth="1"/>
    <col min="15392" max="15392" width="20.5" style="28" customWidth="1"/>
    <col min="15393" max="15393" width="20" style="28" customWidth="1"/>
    <col min="15394" max="15616" width="11" style="28"/>
    <col min="15617" max="15618" width="0" style="28" hidden="1" customWidth="1"/>
    <col min="15619" max="15619" width="10.375" style="28" customWidth="1"/>
    <col min="15620" max="15620" width="29.375" style="28" customWidth="1"/>
    <col min="15621" max="15621" width="15.25" style="28" customWidth="1"/>
    <col min="15622" max="15622" width="13.5" style="28" customWidth="1"/>
    <col min="15623" max="15632" width="5.625" style="28" customWidth="1"/>
    <col min="15633" max="15633" width="9.875" style="28" customWidth="1"/>
    <col min="15634" max="15634" width="11" style="28" customWidth="1"/>
    <col min="15635" max="15639" width="0" style="28" hidden="1" customWidth="1"/>
    <col min="15640" max="15640" width="8.625" style="28" customWidth="1"/>
    <col min="15641" max="15641" width="10.125" style="28" customWidth="1"/>
    <col min="15642" max="15642" width="9.75" style="28" customWidth="1"/>
    <col min="15643" max="15643" width="8" style="28" customWidth="1"/>
    <col min="15644" max="15644" width="0" style="28" hidden="1" customWidth="1"/>
    <col min="15645" max="15645" width="9.125" style="28" customWidth="1"/>
    <col min="15646" max="15646" width="25.5" style="28" customWidth="1"/>
    <col min="15647" max="15647" width="14.875" style="28" customWidth="1"/>
    <col min="15648" max="15648" width="20.5" style="28" customWidth="1"/>
    <col min="15649" max="15649" width="20" style="28" customWidth="1"/>
    <col min="15650" max="15872" width="11" style="28"/>
    <col min="15873" max="15874" width="0" style="28" hidden="1" customWidth="1"/>
    <col min="15875" max="15875" width="10.375" style="28" customWidth="1"/>
    <col min="15876" max="15876" width="29.375" style="28" customWidth="1"/>
    <col min="15877" max="15877" width="15.25" style="28" customWidth="1"/>
    <col min="15878" max="15878" width="13.5" style="28" customWidth="1"/>
    <col min="15879" max="15888" width="5.625" style="28" customWidth="1"/>
    <col min="15889" max="15889" width="9.875" style="28" customWidth="1"/>
    <col min="15890" max="15890" width="11" style="28" customWidth="1"/>
    <col min="15891" max="15895" width="0" style="28" hidden="1" customWidth="1"/>
    <col min="15896" max="15896" width="8.625" style="28" customWidth="1"/>
    <col min="15897" max="15897" width="10.125" style="28" customWidth="1"/>
    <col min="15898" max="15898" width="9.75" style="28" customWidth="1"/>
    <col min="15899" max="15899" width="8" style="28" customWidth="1"/>
    <col min="15900" max="15900" width="0" style="28" hidden="1" customWidth="1"/>
    <col min="15901" max="15901" width="9.125" style="28" customWidth="1"/>
    <col min="15902" max="15902" width="25.5" style="28" customWidth="1"/>
    <col min="15903" max="15903" width="14.875" style="28" customWidth="1"/>
    <col min="15904" max="15904" width="20.5" style="28" customWidth="1"/>
    <col min="15905" max="15905" width="20" style="28" customWidth="1"/>
    <col min="15906" max="16128" width="11" style="28"/>
    <col min="16129" max="16130" width="0" style="28" hidden="1" customWidth="1"/>
    <col min="16131" max="16131" width="10.375" style="28" customWidth="1"/>
    <col min="16132" max="16132" width="29.375" style="28" customWidth="1"/>
    <col min="16133" max="16133" width="15.25" style="28" customWidth="1"/>
    <col min="16134" max="16134" width="13.5" style="28" customWidth="1"/>
    <col min="16135" max="16144" width="5.625" style="28" customWidth="1"/>
    <col min="16145" max="16145" width="9.875" style="28" customWidth="1"/>
    <col min="16146" max="16146" width="11" style="28" customWidth="1"/>
    <col min="16147" max="16151" width="0" style="28" hidden="1" customWidth="1"/>
    <col min="16152" max="16152" width="8.625" style="28" customWidth="1"/>
    <col min="16153" max="16153" width="10.125" style="28" customWidth="1"/>
    <col min="16154" max="16154" width="9.75" style="28" customWidth="1"/>
    <col min="16155" max="16155" width="8" style="28" customWidth="1"/>
    <col min="16156" max="16156" width="0" style="28" hidden="1" customWidth="1"/>
    <col min="16157" max="16157" width="9.125" style="28" customWidth="1"/>
    <col min="16158" max="16158" width="25.5" style="28" customWidth="1"/>
    <col min="16159" max="16159" width="14.875" style="28" customWidth="1"/>
    <col min="16160" max="16160" width="20.5" style="28" customWidth="1"/>
    <col min="16161" max="16161" width="20" style="28" customWidth="1"/>
    <col min="16162" max="16384" width="11" style="28"/>
  </cols>
  <sheetData>
    <row r="1" spans="1:32" ht="9" customHeight="1"/>
    <row r="2" spans="1:32" ht="34.5" customHeight="1">
      <c r="B2" s="27"/>
      <c r="C2" s="588" t="s">
        <v>270</v>
      </c>
      <c r="D2" s="588"/>
      <c r="E2" s="588"/>
      <c r="F2" s="588"/>
      <c r="G2" s="588"/>
      <c r="H2" s="588"/>
      <c r="I2" s="588"/>
      <c r="J2" s="588"/>
      <c r="K2" s="588"/>
      <c r="L2" s="588"/>
      <c r="M2" s="588"/>
      <c r="Q2" s="30"/>
      <c r="R2" s="30"/>
      <c r="S2" s="30"/>
      <c r="T2" s="30"/>
      <c r="U2" s="30"/>
      <c r="V2" s="30"/>
    </row>
    <row r="3" spans="1:32" ht="8.25" customHeight="1">
      <c r="C3" s="194"/>
      <c r="Q3" s="184"/>
    </row>
    <row r="4" spans="1:32" ht="9" customHeight="1"/>
    <row r="5" spans="1:32" ht="33.6" customHeight="1">
      <c r="A5" s="589" t="s">
        <v>0</v>
      </c>
      <c r="B5" s="592" t="s">
        <v>1</v>
      </c>
      <c r="C5" s="595" t="s">
        <v>301</v>
      </c>
      <c r="D5" s="595" t="s">
        <v>100</v>
      </c>
      <c r="E5" s="596" t="s">
        <v>3</v>
      </c>
      <c r="F5" s="596"/>
      <c r="G5" s="597" t="s">
        <v>4</v>
      </c>
      <c r="H5" s="597"/>
      <c r="I5" s="597"/>
      <c r="J5" s="597"/>
      <c r="K5" s="597"/>
      <c r="L5" s="597"/>
      <c r="M5" s="597"/>
      <c r="N5" s="597"/>
      <c r="O5" s="597"/>
      <c r="P5" s="597"/>
      <c r="Q5" s="595" t="s">
        <v>302</v>
      </c>
      <c r="R5" s="619" t="s">
        <v>331</v>
      </c>
      <c r="S5" s="601" t="s">
        <v>332</v>
      </c>
      <c r="T5" s="601"/>
      <c r="U5" s="601"/>
      <c r="V5" s="602" t="s">
        <v>7</v>
      </c>
      <c r="W5" s="603" t="s">
        <v>8</v>
      </c>
      <c r="X5" s="604" t="s">
        <v>9</v>
      </c>
      <c r="Y5" s="605"/>
      <c r="Z5" s="606"/>
      <c r="AA5" s="607" t="s">
        <v>10</v>
      </c>
      <c r="AB5" s="607" t="s">
        <v>11</v>
      </c>
      <c r="AC5" s="607" t="s">
        <v>101</v>
      </c>
      <c r="AD5" s="616" t="s">
        <v>102</v>
      </c>
      <c r="AE5" s="616" t="s">
        <v>12</v>
      </c>
      <c r="AF5" s="598" t="s">
        <v>234</v>
      </c>
    </row>
    <row r="6" spans="1:32" ht="26.45" customHeight="1">
      <c r="A6" s="590"/>
      <c r="B6" s="593"/>
      <c r="C6" s="595"/>
      <c r="D6" s="595"/>
      <c r="E6" s="595" t="s">
        <v>303</v>
      </c>
      <c r="F6" s="595" t="s">
        <v>304</v>
      </c>
      <c r="G6" s="597" t="s">
        <v>14</v>
      </c>
      <c r="H6" s="597"/>
      <c r="I6" s="597"/>
      <c r="J6" s="597"/>
      <c r="K6" s="597" t="s">
        <v>15</v>
      </c>
      <c r="L6" s="597"/>
      <c r="M6" s="597"/>
      <c r="N6" s="597"/>
      <c r="O6" s="597" t="s">
        <v>16</v>
      </c>
      <c r="P6" s="597"/>
      <c r="Q6" s="595"/>
      <c r="R6" s="620"/>
      <c r="S6" s="601">
        <v>2016</v>
      </c>
      <c r="T6" s="601">
        <v>2017</v>
      </c>
      <c r="U6" s="601">
        <v>2018</v>
      </c>
      <c r="V6" s="602"/>
      <c r="W6" s="603"/>
      <c r="X6" s="609">
        <v>2016</v>
      </c>
      <c r="Y6" s="612">
        <v>2017</v>
      </c>
      <c r="Z6" s="612" t="s">
        <v>117</v>
      </c>
      <c r="AA6" s="607"/>
      <c r="AB6" s="607"/>
      <c r="AC6" s="607"/>
      <c r="AD6" s="616"/>
      <c r="AE6" s="616"/>
      <c r="AF6" s="599"/>
    </row>
    <row r="7" spans="1:32" ht="27" customHeight="1">
      <c r="A7" s="590"/>
      <c r="B7" s="593"/>
      <c r="C7" s="595"/>
      <c r="D7" s="595"/>
      <c r="E7" s="595"/>
      <c r="F7" s="595"/>
      <c r="G7" s="618" t="s">
        <v>19</v>
      </c>
      <c r="H7" s="618"/>
      <c r="I7" s="597" t="s">
        <v>20</v>
      </c>
      <c r="J7" s="597"/>
      <c r="K7" s="618" t="s">
        <v>19</v>
      </c>
      <c r="L7" s="618"/>
      <c r="M7" s="597" t="s">
        <v>20</v>
      </c>
      <c r="N7" s="597"/>
      <c r="O7" s="308" t="s">
        <v>19</v>
      </c>
      <c r="P7" s="309" t="s">
        <v>305</v>
      </c>
      <c r="Q7" s="595"/>
      <c r="R7" s="620"/>
      <c r="S7" s="601"/>
      <c r="T7" s="601"/>
      <c r="U7" s="601"/>
      <c r="V7" s="602"/>
      <c r="W7" s="603"/>
      <c r="X7" s="610"/>
      <c r="Y7" s="613"/>
      <c r="Z7" s="613"/>
      <c r="AA7" s="607"/>
      <c r="AB7" s="607"/>
      <c r="AC7" s="607"/>
      <c r="AD7" s="616"/>
      <c r="AE7" s="616"/>
      <c r="AF7" s="599"/>
    </row>
    <row r="8" spans="1:32" ht="30.6" customHeight="1">
      <c r="A8" s="591"/>
      <c r="B8" s="594"/>
      <c r="C8" s="595"/>
      <c r="D8" s="595"/>
      <c r="E8" s="595"/>
      <c r="F8" s="595"/>
      <c r="G8" s="308" t="s">
        <v>22</v>
      </c>
      <c r="H8" s="308" t="s">
        <v>118</v>
      </c>
      <c r="I8" s="309" t="s">
        <v>24</v>
      </c>
      <c r="J8" s="309" t="s">
        <v>118</v>
      </c>
      <c r="K8" s="308" t="s">
        <v>24</v>
      </c>
      <c r="L8" s="308" t="s">
        <v>119</v>
      </c>
      <c r="M8" s="309" t="s">
        <v>24</v>
      </c>
      <c r="N8" s="309" t="s">
        <v>118</v>
      </c>
      <c r="O8" s="308" t="s">
        <v>118</v>
      </c>
      <c r="P8" s="309" t="s">
        <v>118</v>
      </c>
      <c r="Q8" s="595"/>
      <c r="R8" s="621"/>
      <c r="S8" s="601"/>
      <c r="T8" s="601"/>
      <c r="U8" s="601"/>
      <c r="V8" s="602"/>
      <c r="W8" s="603"/>
      <c r="X8" s="611"/>
      <c r="Y8" s="613"/>
      <c r="Z8" s="613"/>
      <c r="AA8" s="608"/>
      <c r="AB8" s="608"/>
      <c r="AC8" s="608"/>
      <c r="AD8" s="617"/>
      <c r="AE8" s="617"/>
      <c r="AF8" s="600"/>
    </row>
    <row r="9" spans="1:32" ht="35.25" hidden="1" customHeight="1" outlineLevel="1">
      <c r="A9" s="36"/>
      <c r="B9" s="37"/>
      <c r="C9" s="614" t="s">
        <v>282</v>
      </c>
      <c r="D9" s="615"/>
      <c r="E9" s="38"/>
      <c r="F9" s="38"/>
      <c r="G9" s="39"/>
      <c r="H9" s="39"/>
      <c r="I9" s="40"/>
      <c r="J9" s="40"/>
      <c r="K9" s="39"/>
      <c r="L9" s="39"/>
      <c r="M9" s="40"/>
      <c r="N9" s="40"/>
      <c r="O9" s="39"/>
      <c r="P9" s="40"/>
      <c r="Q9" s="38"/>
      <c r="R9" s="41"/>
      <c r="S9" s="41"/>
      <c r="T9" s="41"/>
      <c r="U9" s="41"/>
      <c r="V9" s="41"/>
      <c r="W9" s="41"/>
      <c r="X9" s="42"/>
      <c r="Y9" s="43"/>
      <c r="Z9" s="43"/>
      <c r="AA9" s="44"/>
      <c r="AB9" s="44"/>
      <c r="AC9" s="44"/>
      <c r="AD9" s="45"/>
      <c r="AE9" s="45"/>
      <c r="AF9" s="45"/>
    </row>
    <row r="10" spans="1:32" s="12" customFormat="1" ht="42" customHeight="1" collapsed="1">
      <c r="A10" s="1">
        <v>18</v>
      </c>
      <c r="B10" s="2"/>
      <c r="C10" s="580" t="s">
        <v>62</v>
      </c>
      <c r="D10" s="578" t="s">
        <v>68</v>
      </c>
      <c r="E10" s="423" t="s">
        <v>154</v>
      </c>
      <c r="F10" s="423" t="s">
        <v>36</v>
      </c>
      <c r="G10" s="441"/>
      <c r="H10" s="441">
        <v>5</v>
      </c>
      <c r="I10" s="442"/>
      <c r="J10" s="442"/>
      <c r="K10" s="441"/>
      <c r="L10" s="441">
        <v>10</v>
      </c>
      <c r="M10" s="442">
        <v>17</v>
      </c>
      <c r="N10" s="442"/>
      <c r="O10" s="441"/>
      <c r="P10" s="442">
        <v>12</v>
      </c>
      <c r="Q10" s="443">
        <v>42614</v>
      </c>
      <c r="R10" s="446"/>
      <c r="S10" s="447"/>
      <c r="T10" s="446"/>
      <c r="U10" s="446"/>
      <c r="V10" s="446"/>
      <c r="W10" s="446"/>
      <c r="X10" s="448">
        <v>450</v>
      </c>
      <c r="Y10" s="448">
        <v>1300</v>
      </c>
      <c r="Z10" s="325">
        <v>1300</v>
      </c>
      <c r="AA10" s="107">
        <v>1</v>
      </c>
      <c r="AB10" s="11"/>
      <c r="AC10" s="212" t="s">
        <v>149</v>
      </c>
      <c r="AD10" s="11" t="s">
        <v>158</v>
      </c>
      <c r="AE10" s="195"/>
      <c r="AF10" s="195"/>
    </row>
    <row r="11" spans="1:32" s="12" customFormat="1" ht="42" customHeight="1">
      <c r="A11" s="1">
        <v>18</v>
      </c>
      <c r="B11" s="2"/>
      <c r="C11" s="582"/>
      <c r="D11" s="579"/>
      <c r="E11" s="423" t="s">
        <v>349</v>
      </c>
      <c r="F11" s="423" t="s">
        <v>44</v>
      </c>
      <c r="G11" s="441"/>
      <c r="H11" s="441"/>
      <c r="I11" s="442"/>
      <c r="J11" s="442"/>
      <c r="K11" s="441"/>
      <c r="L11" s="441"/>
      <c r="M11" s="442"/>
      <c r="N11" s="442"/>
      <c r="O11" s="441"/>
      <c r="P11" s="442"/>
      <c r="Q11" s="444"/>
      <c r="R11" s="446"/>
      <c r="S11" s="447"/>
      <c r="T11" s="446"/>
      <c r="U11" s="446"/>
      <c r="V11" s="446"/>
      <c r="W11" s="446"/>
      <c r="X11" s="448"/>
      <c r="Y11" s="448"/>
      <c r="Z11" s="325"/>
      <c r="AA11" s="107"/>
      <c r="AB11" s="11"/>
      <c r="AC11" s="212"/>
      <c r="AD11" s="11"/>
      <c r="AE11" s="195"/>
      <c r="AF11" s="195"/>
    </row>
    <row r="12" spans="1:32" s="12" customFormat="1" ht="36" customHeight="1">
      <c r="A12" s="1">
        <v>1</v>
      </c>
      <c r="B12" s="2"/>
      <c r="C12" s="580" t="s">
        <v>58</v>
      </c>
      <c r="D12" s="578" t="s">
        <v>30</v>
      </c>
      <c r="E12" s="423" t="s">
        <v>31</v>
      </c>
      <c r="F12" s="423" t="s">
        <v>32</v>
      </c>
      <c r="G12" s="344"/>
      <c r="H12" s="344"/>
      <c r="I12" s="345"/>
      <c r="J12" s="345"/>
      <c r="K12" s="344"/>
      <c r="L12" s="344"/>
      <c r="M12" s="345"/>
      <c r="N12" s="345"/>
      <c r="O12" s="344"/>
      <c r="P12" s="345"/>
      <c r="Q12" s="417"/>
      <c r="R12" s="411"/>
      <c r="S12" s="320"/>
      <c r="T12" s="411"/>
      <c r="U12" s="411"/>
      <c r="V12" s="411"/>
      <c r="W12" s="411"/>
      <c r="X12" s="323"/>
      <c r="Y12" s="324"/>
      <c r="Z12" s="325"/>
      <c r="AA12" s="11"/>
      <c r="AB12" s="11"/>
      <c r="AC12" s="11"/>
      <c r="AD12" s="11"/>
      <c r="AE12" s="195"/>
      <c r="AF12" s="195"/>
    </row>
    <row r="13" spans="1:32" s="12" customFormat="1" ht="36" customHeight="1">
      <c r="A13" s="1">
        <v>1</v>
      </c>
      <c r="B13" s="2"/>
      <c r="C13" s="582"/>
      <c r="D13" s="579"/>
      <c r="E13" s="423" t="s">
        <v>33</v>
      </c>
      <c r="F13" s="423" t="s">
        <v>34</v>
      </c>
      <c r="G13" s="344"/>
      <c r="H13" s="344"/>
      <c r="I13" s="345"/>
      <c r="J13" s="345"/>
      <c r="K13" s="344"/>
      <c r="L13" s="344">
        <v>19</v>
      </c>
      <c r="M13" s="345"/>
      <c r="N13" s="345"/>
      <c r="O13" s="344"/>
      <c r="P13" s="345">
        <v>20</v>
      </c>
      <c r="Q13" s="445">
        <v>42278</v>
      </c>
      <c r="R13" s="411"/>
      <c r="S13" s="320"/>
      <c r="T13" s="411"/>
      <c r="U13" s="411"/>
      <c r="V13" s="411"/>
      <c r="W13" s="411"/>
      <c r="X13" s="323">
        <v>0</v>
      </c>
      <c r="Y13" s="324">
        <v>0</v>
      </c>
      <c r="Z13" s="325">
        <v>0</v>
      </c>
      <c r="AA13" s="11"/>
      <c r="AB13" s="11"/>
      <c r="AC13" s="11"/>
      <c r="AD13" s="11"/>
      <c r="AE13" s="195"/>
      <c r="AF13" s="196" t="s">
        <v>127</v>
      </c>
    </row>
    <row r="14" spans="1:32" s="12" customFormat="1" ht="33.75" customHeight="1">
      <c r="A14" s="1">
        <v>30</v>
      </c>
      <c r="B14" s="13"/>
      <c r="C14" s="580" t="s">
        <v>81</v>
      </c>
      <c r="D14" s="578" t="s">
        <v>82</v>
      </c>
      <c r="E14" s="222" t="s">
        <v>83</v>
      </c>
      <c r="F14" s="222" t="s">
        <v>44</v>
      </c>
      <c r="G14" s="344"/>
      <c r="H14" s="344"/>
      <c r="I14" s="345"/>
      <c r="J14" s="345"/>
      <c r="K14" s="344"/>
      <c r="L14" s="344"/>
      <c r="M14" s="345"/>
      <c r="N14" s="345"/>
      <c r="O14" s="344"/>
      <c r="P14" s="345"/>
      <c r="Q14" s="417"/>
      <c r="R14" s="319"/>
      <c r="S14" s="320"/>
      <c r="T14" s="411"/>
      <c r="U14" s="411"/>
      <c r="V14" s="411"/>
      <c r="W14" s="411"/>
      <c r="X14" s="323"/>
      <c r="Y14" s="324"/>
      <c r="Z14" s="325"/>
      <c r="AA14" s="11"/>
      <c r="AB14" s="11"/>
      <c r="AC14" s="11"/>
      <c r="AD14" s="11"/>
      <c r="AE14" s="195"/>
      <c r="AF14" s="195"/>
    </row>
    <row r="15" spans="1:32" s="12" customFormat="1" ht="33.75" customHeight="1">
      <c r="A15" s="1">
        <v>30</v>
      </c>
      <c r="B15" s="13"/>
      <c r="C15" s="582"/>
      <c r="D15" s="579"/>
      <c r="E15" s="222" t="s">
        <v>36</v>
      </c>
      <c r="F15" s="222" t="s">
        <v>40</v>
      </c>
      <c r="G15" s="344"/>
      <c r="H15" s="344"/>
      <c r="I15" s="345"/>
      <c r="J15" s="345">
        <v>5</v>
      </c>
      <c r="K15" s="344"/>
      <c r="L15" s="344">
        <v>20</v>
      </c>
      <c r="M15" s="345"/>
      <c r="N15" s="345">
        <v>10</v>
      </c>
      <c r="O15" s="344"/>
      <c r="P15" s="345"/>
      <c r="Q15" s="417">
        <v>42614</v>
      </c>
      <c r="R15" s="327">
        <f>6375+31500</f>
        <v>37875</v>
      </c>
      <c r="S15" s="328">
        <v>37875</v>
      </c>
      <c r="T15" s="327"/>
      <c r="U15" s="327"/>
      <c r="V15" s="327"/>
      <c r="W15" s="327"/>
      <c r="X15" s="330">
        <v>400</v>
      </c>
      <c r="Y15" s="331">
        <f>165500-164300</f>
        <v>1200</v>
      </c>
      <c r="Z15" s="325">
        <v>1200</v>
      </c>
      <c r="AA15" s="11"/>
      <c r="AB15" s="11"/>
      <c r="AC15" s="11"/>
      <c r="AD15" s="11"/>
      <c r="AE15" s="195"/>
      <c r="AF15" s="220" t="s">
        <v>179</v>
      </c>
    </row>
    <row r="16" spans="1:32" s="12" customFormat="1" ht="35.25" customHeight="1">
      <c r="A16" s="1">
        <v>2</v>
      </c>
      <c r="B16" s="2"/>
      <c r="C16" s="580" t="s">
        <v>29</v>
      </c>
      <c r="D16" s="578" t="s">
        <v>35</v>
      </c>
      <c r="E16" s="423" t="s">
        <v>36</v>
      </c>
      <c r="F16" s="423" t="s">
        <v>32</v>
      </c>
      <c r="G16" s="344"/>
      <c r="H16" s="344"/>
      <c r="I16" s="345"/>
      <c r="J16" s="345"/>
      <c r="K16" s="344"/>
      <c r="L16" s="344"/>
      <c r="M16" s="345"/>
      <c r="N16" s="345"/>
      <c r="O16" s="344"/>
      <c r="P16" s="345"/>
      <c r="Q16" s="417"/>
      <c r="R16" s="411"/>
      <c r="S16" s="320"/>
      <c r="T16" s="411"/>
      <c r="U16" s="411"/>
      <c r="V16" s="411"/>
      <c r="W16" s="411"/>
      <c r="X16" s="323"/>
      <c r="Y16" s="324"/>
      <c r="Z16" s="325"/>
      <c r="AA16" s="11"/>
      <c r="AB16" s="11"/>
      <c r="AC16" s="11"/>
      <c r="AD16" s="11"/>
      <c r="AE16" s="195"/>
      <c r="AF16" s="195"/>
    </row>
    <row r="17" spans="1:33" s="12" customFormat="1" ht="35.25" customHeight="1">
      <c r="A17" s="1">
        <v>2</v>
      </c>
      <c r="B17" s="2"/>
      <c r="C17" s="581"/>
      <c r="D17" s="583"/>
      <c r="E17" s="423" t="s">
        <v>36</v>
      </c>
      <c r="F17" s="423" t="s">
        <v>32</v>
      </c>
      <c r="G17" s="344"/>
      <c r="H17" s="344"/>
      <c r="I17" s="345"/>
      <c r="J17" s="345"/>
      <c r="K17" s="344"/>
      <c r="L17" s="344"/>
      <c r="M17" s="345"/>
      <c r="N17" s="345"/>
      <c r="O17" s="344"/>
      <c r="P17" s="345"/>
      <c r="Q17" s="445"/>
      <c r="R17" s="411"/>
      <c r="S17" s="320"/>
      <c r="T17" s="411"/>
      <c r="U17" s="411"/>
      <c r="V17" s="411"/>
      <c r="W17" s="411"/>
      <c r="X17" s="323"/>
      <c r="Y17" s="324"/>
      <c r="Z17" s="325"/>
      <c r="AA17" s="11"/>
      <c r="AB17" s="11"/>
      <c r="AC17" s="11"/>
      <c r="AD17" s="11"/>
      <c r="AE17" s="195"/>
      <c r="AF17" s="196" t="s">
        <v>130</v>
      </c>
    </row>
    <row r="18" spans="1:33" s="12" customFormat="1" ht="35.25" customHeight="1">
      <c r="A18" s="1">
        <v>2</v>
      </c>
      <c r="B18" s="2"/>
      <c r="C18" s="582"/>
      <c r="D18" s="579"/>
      <c r="E18" s="423" t="s">
        <v>37</v>
      </c>
      <c r="F18" s="423" t="s">
        <v>36</v>
      </c>
      <c r="G18" s="344"/>
      <c r="H18" s="344">
        <v>5</v>
      </c>
      <c r="I18" s="345"/>
      <c r="J18" s="345"/>
      <c r="K18" s="344"/>
      <c r="L18" s="344">
        <v>10</v>
      </c>
      <c r="M18" s="345"/>
      <c r="N18" s="345">
        <v>13</v>
      </c>
      <c r="O18" s="344"/>
      <c r="P18" s="345">
        <v>7</v>
      </c>
      <c r="Q18" s="445">
        <v>42248</v>
      </c>
      <c r="R18" s="411">
        <v>7500</v>
      </c>
      <c r="S18" s="320">
        <v>7500</v>
      </c>
      <c r="T18" s="411"/>
      <c r="U18" s="411"/>
      <c r="V18" s="411"/>
      <c r="W18" s="411"/>
      <c r="X18" s="323">
        <v>-1200</v>
      </c>
      <c r="Y18" s="324">
        <f>164300-165500</f>
        <v>-1200</v>
      </c>
      <c r="Z18" s="325">
        <v>-1200</v>
      </c>
      <c r="AA18" s="11"/>
      <c r="AB18" s="11"/>
      <c r="AC18" s="11"/>
      <c r="AD18" s="11"/>
      <c r="AE18" s="195"/>
      <c r="AF18" s="195"/>
    </row>
    <row r="19" spans="1:33" s="12" customFormat="1" ht="43.5" customHeight="1">
      <c r="A19" s="1">
        <v>11</v>
      </c>
      <c r="B19" s="13"/>
      <c r="C19" s="580" t="s">
        <v>132</v>
      </c>
      <c r="D19" s="578" t="s">
        <v>350</v>
      </c>
      <c r="E19" s="222" t="s">
        <v>40</v>
      </c>
      <c r="F19" s="222" t="s">
        <v>44</v>
      </c>
      <c r="G19" s="344"/>
      <c r="H19" s="344"/>
      <c r="I19" s="345"/>
      <c r="J19" s="345"/>
      <c r="K19" s="344"/>
      <c r="L19" s="344"/>
      <c r="M19" s="345"/>
      <c r="N19" s="345"/>
      <c r="O19" s="344"/>
      <c r="P19" s="345"/>
      <c r="Q19" s="417"/>
      <c r="R19" s="622">
        <v>82500</v>
      </c>
      <c r="S19" s="328">
        <v>82500</v>
      </c>
      <c r="T19" s="327"/>
      <c r="U19" s="327"/>
      <c r="V19" s="327"/>
      <c r="W19" s="327"/>
      <c r="X19" s="330"/>
      <c r="Y19" s="331"/>
      <c r="Z19" s="325"/>
      <c r="AA19" s="107"/>
      <c r="AB19" s="11"/>
      <c r="AC19" s="212"/>
      <c r="AD19" s="11"/>
      <c r="AE19" s="195"/>
      <c r="AF19" s="624" t="s">
        <v>180</v>
      </c>
    </row>
    <row r="20" spans="1:33" s="12" customFormat="1" ht="43.5" customHeight="1">
      <c r="A20" s="1">
        <v>11</v>
      </c>
      <c r="B20" s="13"/>
      <c r="C20" s="582"/>
      <c r="D20" s="579"/>
      <c r="E20" s="424" t="s">
        <v>40</v>
      </c>
      <c r="F20" s="424" t="s">
        <v>61</v>
      </c>
      <c r="G20" s="348"/>
      <c r="H20" s="348"/>
      <c r="I20" s="349"/>
      <c r="J20" s="349"/>
      <c r="K20" s="348"/>
      <c r="L20" s="348"/>
      <c r="M20" s="349"/>
      <c r="N20" s="349">
        <v>20</v>
      </c>
      <c r="O20" s="348">
        <v>20</v>
      </c>
      <c r="P20" s="349"/>
      <c r="Q20" s="347">
        <v>42248</v>
      </c>
      <c r="R20" s="623"/>
      <c r="S20" s="328"/>
      <c r="T20" s="327"/>
      <c r="U20" s="327"/>
      <c r="V20" s="327"/>
      <c r="W20" s="327"/>
      <c r="X20" s="330">
        <v>-64100</v>
      </c>
      <c r="Y20" s="331">
        <v>-64100</v>
      </c>
      <c r="Z20" s="325">
        <v>-64100</v>
      </c>
      <c r="AA20" s="107"/>
      <c r="AB20" s="11"/>
      <c r="AC20" s="212"/>
      <c r="AD20" s="11"/>
      <c r="AE20" s="195"/>
      <c r="AF20" s="625"/>
    </row>
    <row r="21" spans="1:33" s="61" customFormat="1" ht="43.5" customHeight="1">
      <c r="A21" s="46">
        <v>54</v>
      </c>
      <c r="B21" s="47"/>
      <c r="C21" s="584" t="s">
        <v>62</v>
      </c>
      <c r="D21" s="586" t="s">
        <v>375</v>
      </c>
      <c r="E21" s="425" t="s">
        <v>36</v>
      </c>
      <c r="F21" s="425" t="s">
        <v>229</v>
      </c>
      <c r="G21" s="353"/>
      <c r="H21" s="353"/>
      <c r="I21" s="354"/>
      <c r="J21" s="354"/>
      <c r="K21" s="353"/>
      <c r="L21" s="353"/>
      <c r="M21" s="354"/>
      <c r="N21" s="354"/>
      <c r="O21" s="353"/>
      <c r="P21" s="354"/>
      <c r="Q21" s="412"/>
      <c r="R21" s="413"/>
      <c r="S21" s="336"/>
      <c r="T21" s="413"/>
      <c r="U21" s="413"/>
      <c r="V21" s="413"/>
      <c r="W21" s="413"/>
      <c r="X21" s="339"/>
      <c r="Y21" s="340"/>
      <c r="Z21" s="341"/>
      <c r="AA21" s="56"/>
      <c r="AB21" s="57"/>
      <c r="AC21" s="58"/>
      <c r="AD21" s="59"/>
      <c r="AE21" s="59"/>
      <c r="AF21" s="60"/>
      <c r="AG21" s="65"/>
    </row>
    <row r="22" spans="1:33" s="61" customFormat="1" ht="43.5" customHeight="1">
      <c r="A22" s="46">
        <v>54</v>
      </c>
      <c r="B22" s="47"/>
      <c r="C22" s="585"/>
      <c r="D22" s="587"/>
      <c r="E22" s="425" t="s">
        <v>36</v>
      </c>
      <c r="F22" s="425" t="s">
        <v>40</v>
      </c>
      <c r="G22" s="353"/>
      <c r="H22" s="353"/>
      <c r="I22" s="354"/>
      <c r="J22" s="354">
        <v>5</v>
      </c>
      <c r="K22" s="353"/>
      <c r="L22" s="353">
        <v>20</v>
      </c>
      <c r="M22" s="354"/>
      <c r="N22" s="354">
        <v>10</v>
      </c>
      <c r="O22" s="353"/>
      <c r="P22" s="354"/>
      <c r="Q22" s="412">
        <v>42278</v>
      </c>
      <c r="R22" s="413"/>
      <c r="S22" s="336"/>
      <c r="T22" s="413"/>
      <c r="U22" s="413"/>
      <c r="V22" s="413"/>
      <c r="W22" s="413"/>
      <c r="X22" s="339">
        <v>300</v>
      </c>
      <c r="Y22" s="340">
        <v>1200</v>
      </c>
      <c r="Z22" s="341">
        <v>1200</v>
      </c>
      <c r="AA22" s="56"/>
      <c r="AB22" s="57"/>
      <c r="AC22" s="58"/>
      <c r="AD22" s="59"/>
      <c r="AE22" s="59"/>
      <c r="AF22" s="60"/>
      <c r="AG22" s="65"/>
    </row>
    <row r="23" spans="1:33" s="61" customFormat="1" ht="37.5" customHeight="1">
      <c r="A23" s="1">
        <v>7</v>
      </c>
      <c r="B23" s="2"/>
      <c r="C23" s="576" t="s">
        <v>50</v>
      </c>
      <c r="D23" s="578" t="s">
        <v>51</v>
      </c>
      <c r="E23" s="422" t="s">
        <v>52</v>
      </c>
      <c r="F23" s="422" t="s">
        <v>44</v>
      </c>
      <c r="G23" s="426"/>
      <c r="H23" s="426"/>
      <c r="I23" s="427"/>
      <c r="J23" s="427"/>
      <c r="K23" s="426"/>
      <c r="L23" s="426"/>
      <c r="M23" s="427"/>
      <c r="N23" s="427"/>
      <c r="O23" s="426"/>
      <c r="P23" s="427"/>
      <c r="Q23" s="464"/>
      <c r="R23" s="428"/>
      <c r="S23" s="336"/>
      <c r="T23" s="420"/>
      <c r="U23" s="420"/>
      <c r="V23" s="420"/>
      <c r="W23" s="420"/>
      <c r="X23" s="339"/>
      <c r="Y23" s="340"/>
      <c r="Z23" s="341"/>
      <c r="AA23" s="56"/>
      <c r="AB23" s="57"/>
      <c r="AC23" s="58"/>
      <c r="AD23" s="59"/>
      <c r="AE23" s="59"/>
      <c r="AF23" s="60"/>
      <c r="AG23" s="65"/>
    </row>
    <row r="24" spans="1:33" s="12" customFormat="1" ht="87" customHeight="1">
      <c r="A24" s="1">
        <v>7</v>
      </c>
      <c r="B24" s="2"/>
      <c r="C24" s="577"/>
      <c r="D24" s="579"/>
      <c r="E24" s="423" t="s">
        <v>351</v>
      </c>
      <c r="F24" s="423" t="s">
        <v>53</v>
      </c>
      <c r="G24" s="441">
        <v>12</v>
      </c>
      <c r="H24" s="441"/>
      <c r="I24" s="442"/>
      <c r="J24" s="442">
        <v>10</v>
      </c>
      <c r="K24" s="441"/>
      <c r="L24" s="441"/>
      <c r="M24" s="442"/>
      <c r="N24" s="442"/>
      <c r="O24" s="441"/>
      <c r="P24" s="442"/>
      <c r="Q24" s="444">
        <v>42370</v>
      </c>
      <c r="R24" s="446"/>
      <c r="S24" s="447"/>
      <c r="T24" s="446"/>
      <c r="U24" s="446"/>
      <c r="V24" s="446"/>
      <c r="W24" s="446"/>
      <c r="X24" s="448">
        <f>115900-137900</f>
        <v>-22000</v>
      </c>
      <c r="Y24" s="448">
        <f>115900-137900</f>
        <v>-22000</v>
      </c>
      <c r="Z24" s="448">
        <f>115900-137900</f>
        <v>-22000</v>
      </c>
      <c r="AA24" s="107">
        <v>1</v>
      </c>
      <c r="AB24" s="11"/>
      <c r="AC24" s="212"/>
      <c r="AD24" s="11"/>
      <c r="AE24" s="195"/>
      <c r="AF24" s="248" t="s">
        <v>257</v>
      </c>
      <c r="AG24" s="65"/>
    </row>
    <row r="25" spans="1:33" s="12" customFormat="1" ht="39" customHeight="1">
      <c r="A25" s="241"/>
      <c r="B25" s="2"/>
      <c r="C25" s="580" t="s">
        <v>141</v>
      </c>
      <c r="D25" s="586" t="s">
        <v>374</v>
      </c>
      <c r="E25" s="425" t="s">
        <v>36</v>
      </c>
      <c r="F25" s="425" t="s">
        <v>290</v>
      </c>
      <c r="G25" s="441"/>
      <c r="H25" s="441"/>
      <c r="I25" s="442"/>
      <c r="J25" s="442"/>
      <c r="K25" s="441"/>
      <c r="L25" s="441"/>
      <c r="M25" s="442"/>
      <c r="N25" s="442"/>
      <c r="O25" s="441"/>
      <c r="P25" s="442"/>
      <c r="Q25" s="444">
        <v>42614</v>
      </c>
      <c r="R25" s="446"/>
      <c r="S25" s="447"/>
      <c r="T25" s="446"/>
      <c r="U25" s="446"/>
      <c r="V25" s="446"/>
      <c r="W25" s="446"/>
      <c r="X25" s="448"/>
      <c r="Y25" s="448"/>
      <c r="Z25" s="448"/>
      <c r="AA25" s="107">
        <v>1</v>
      </c>
      <c r="AB25" s="11"/>
      <c r="AC25" s="212"/>
      <c r="AD25" s="11"/>
      <c r="AE25" s="195"/>
      <c r="AF25" s="248"/>
      <c r="AG25" s="65"/>
    </row>
    <row r="26" spans="1:33" s="12" customFormat="1" ht="39" customHeight="1">
      <c r="A26" s="241"/>
      <c r="B26" s="217"/>
      <c r="C26" s="582"/>
      <c r="D26" s="587"/>
      <c r="E26" s="425" t="s">
        <v>36</v>
      </c>
      <c r="F26" s="508" t="s">
        <v>39</v>
      </c>
      <c r="G26" s="441"/>
      <c r="H26" s="441">
        <v>10</v>
      </c>
      <c r="I26" s="442"/>
      <c r="J26" s="442">
        <v>5</v>
      </c>
      <c r="K26" s="441"/>
      <c r="L26" s="441"/>
      <c r="M26" s="442"/>
      <c r="N26" s="442">
        <v>10</v>
      </c>
      <c r="O26" s="441"/>
      <c r="P26" s="442"/>
      <c r="Q26" s="444">
        <v>42614</v>
      </c>
      <c r="R26" s="446"/>
      <c r="S26" s="447"/>
      <c r="T26" s="446"/>
      <c r="U26" s="446"/>
      <c r="V26" s="446"/>
      <c r="W26" s="446"/>
      <c r="X26" s="448"/>
      <c r="Y26" s="448"/>
      <c r="Z26" s="448"/>
      <c r="AA26" s="107">
        <v>1</v>
      </c>
      <c r="AB26" s="11"/>
      <c r="AC26" s="212"/>
      <c r="AD26" s="11"/>
      <c r="AE26" s="195"/>
      <c r="AF26" s="301" t="s">
        <v>284</v>
      </c>
      <c r="AG26" s="65"/>
    </row>
    <row r="27" spans="1:33" s="76" customFormat="1" ht="24.75" customHeight="1">
      <c r="A27" s="67"/>
      <c r="B27" s="67"/>
      <c r="C27" s="627" t="s">
        <v>333</v>
      </c>
      <c r="D27" s="627" t="s">
        <v>105</v>
      </c>
      <c r="E27" s="627"/>
      <c r="F27" s="627"/>
      <c r="G27" s="449">
        <f>SUM(G10:G26)</f>
        <v>12</v>
      </c>
      <c r="H27" s="449">
        <f t="shared" ref="H27:P27" si="0">SUM(H10:H26)</f>
        <v>20</v>
      </c>
      <c r="I27" s="450">
        <f t="shared" si="0"/>
        <v>0</v>
      </c>
      <c r="J27" s="450">
        <f t="shared" si="0"/>
        <v>25</v>
      </c>
      <c r="K27" s="449">
        <f t="shared" si="0"/>
        <v>0</v>
      </c>
      <c r="L27" s="449">
        <f t="shared" si="0"/>
        <v>79</v>
      </c>
      <c r="M27" s="450">
        <f t="shared" si="0"/>
        <v>17</v>
      </c>
      <c r="N27" s="450">
        <f t="shared" si="0"/>
        <v>63</v>
      </c>
      <c r="O27" s="449">
        <f t="shared" si="0"/>
        <v>20</v>
      </c>
      <c r="P27" s="450">
        <f t="shared" si="0"/>
        <v>39</v>
      </c>
      <c r="Q27" s="449"/>
      <c r="R27" s="451">
        <f>SUM(R10:R26)</f>
        <v>127875</v>
      </c>
      <c r="S27" s="451">
        <f>SUM(S10:S26)</f>
        <v>127875</v>
      </c>
      <c r="T27" s="451">
        <f t="shared" ref="T27:U27" si="1">SUM(T10:T26)</f>
        <v>0</v>
      </c>
      <c r="U27" s="451">
        <f t="shared" si="1"/>
        <v>0</v>
      </c>
      <c r="V27" s="451">
        <f t="shared" ref="V27:W27" si="2">SUM(V12:V24)</f>
        <v>0</v>
      </c>
      <c r="W27" s="451">
        <f t="shared" si="2"/>
        <v>0</v>
      </c>
      <c r="X27" s="451">
        <f>SUM(X10:X26)</f>
        <v>-86150</v>
      </c>
      <c r="Y27" s="451">
        <f t="shared" ref="Y27:Z27" si="3">SUM(Y10:Y26)</f>
        <v>-83600</v>
      </c>
      <c r="Z27" s="451">
        <f t="shared" si="3"/>
        <v>-83600</v>
      </c>
      <c r="AA27" s="71"/>
      <c r="AB27" s="72"/>
      <c r="AC27" s="73"/>
      <c r="AD27" s="74"/>
      <c r="AE27" s="74"/>
      <c r="AF27" s="75"/>
    </row>
    <row r="28" spans="1:33" s="76" customFormat="1" ht="16.5" customHeight="1">
      <c r="A28" s="67"/>
      <c r="B28" s="77"/>
      <c r="C28" s="628" t="s">
        <v>334</v>
      </c>
      <c r="D28" s="629"/>
      <c r="E28" s="629"/>
      <c r="F28" s="630"/>
      <c r="G28" s="361" t="s">
        <v>373</v>
      </c>
      <c r="H28" s="361" t="s">
        <v>107</v>
      </c>
      <c r="I28" s="361"/>
      <c r="J28" s="361"/>
      <c r="K28" s="361" t="s">
        <v>373</v>
      </c>
      <c r="L28" s="361" t="s">
        <v>107</v>
      </c>
      <c r="M28" s="361"/>
      <c r="N28" s="361"/>
      <c r="O28" s="361" t="s">
        <v>373</v>
      </c>
      <c r="P28" s="361"/>
      <c r="Q28" s="452"/>
      <c r="R28" s="453"/>
      <c r="S28" s="453"/>
      <c r="T28" s="453"/>
      <c r="U28" s="453"/>
      <c r="V28" s="453"/>
      <c r="W28" s="453"/>
      <c r="X28" s="453"/>
      <c r="Y28" s="453"/>
      <c r="Z28" s="453"/>
      <c r="AA28" s="81"/>
      <c r="AB28" s="82"/>
      <c r="AC28" s="83"/>
      <c r="AD28" s="84"/>
      <c r="AE28" s="84"/>
      <c r="AF28" s="84"/>
    </row>
    <row r="29" spans="1:33" s="76" customFormat="1" ht="23.25" customHeight="1">
      <c r="A29" s="67"/>
      <c r="B29" s="67"/>
      <c r="C29" s="631"/>
      <c r="D29" s="632"/>
      <c r="E29" s="632"/>
      <c r="F29" s="633"/>
      <c r="G29" s="454">
        <f>G27+H27-I27-J27</f>
        <v>7</v>
      </c>
      <c r="H29" s="454">
        <f>H27-J27</f>
        <v>-5</v>
      </c>
      <c r="I29" s="454"/>
      <c r="J29" s="454"/>
      <c r="K29" s="454">
        <f>K27+L27-M27-N27</f>
        <v>-1</v>
      </c>
      <c r="L29" s="454">
        <f>L27-N27</f>
        <v>16</v>
      </c>
      <c r="M29" s="454"/>
      <c r="N29" s="454"/>
      <c r="O29" s="454">
        <f>O27-P27</f>
        <v>-19</v>
      </c>
      <c r="P29" s="454"/>
      <c r="Q29" s="455"/>
      <c r="R29" s="456"/>
      <c r="S29" s="456"/>
      <c r="T29" s="456"/>
      <c r="U29" s="456"/>
      <c r="V29" s="456"/>
      <c r="W29" s="456"/>
      <c r="X29" s="456"/>
      <c r="Y29" s="456"/>
      <c r="Z29" s="456"/>
      <c r="AA29" s="88"/>
      <c r="AB29" s="89"/>
      <c r="AC29" s="90"/>
      <c r="AD29" s="91"/>
      <c r="AE29" s="91"/>
      <c r="AF29" s="91"/>
    </row>
    <row r="30" spans="1:33">
      <c r="R30" s="92"/>
      <c r="S30" s="92"/>
      <c r="T30" s="92"/>
      <c r="U30" s="92"/>
      <c r="V30" s="93"/>
      <c r="W30" s="93"/>
      <c r="X30" s="93"/>
      <c r="Y30" s="93"/>
      <c r="Z30" s="93"/>
    </row>
    <row r="31" spans="1:33" ht="35.25" hidden="1" customHeight="1" outlineLevel="1">
      <c r="A31" s="38"/>
      <c r="B31" s="38"/>
      <c r="C31" s="626" t="s">
        <v>108</v>
      </c>
      <c r="D31" s="626"/>
      <c r="E31" s="38"/>
      <c r="F31" s="38"/>
      <c r="G31" s="39"/>
      <c r="H31" s="39"/>
      <c r="I31" s="40"/>
      <c r="J31" s="40"/>
      <c r="K31" s="39"/>
      <c r="L31" s="39"/>
      <c r="M31" s="40"/>
      <c r="N31" s="40"/>
      <c r="O31" s="39"/>
      <c r="P31" s="40"/>
      <c r="Q31" s="38"/>
      <c r="R31" s="94"/>
      <c r="S31" s="94"/>
      <c r="T31" s="94"/>
      <c r="U31" s="94"/>
      <c r="V31" s="94"/>
      <c r="W31" s="94"/>
      <c r="X31" s="95"/>
      <c r="Y31" s="95"/>
      <c r="Z31" s="95"/>
      <c r="AA31" s="44"/>
      <c r="AB31" s="44"/>
      <c r="AC31" s="44"/>
      <c r="AD31" s="45"/>
      <c r="AE31" s="45"/>
      <c r="AF31" s="45"/>
    </row>
    <row r="32" spans="1:33" s="61" customFormat="1" ht="22.5" hidden="1" customHeight="1" outlineLevel="1">
      <c r="A32" s="1"/>
      <c r="B32" s="15"/>
      <c r="C32" s="14"/>
      <c r="D32" s="15"/>
      <c r="E32" s="15"/>
      <c r="F32" s="15"/>
      <c r="G32" s="20"/>
      <c r="H32" s="20"/>
      <c r="I32" s="16"/>
      <c r="J32" s="16"/>
      <c r="K32" s="20"/>
      <c r="L32" s="20"/>
      <c r="M32" s="16"/>
      <c r="N32" s="16"/>
      <c r="O32" s="20"/>
      <c r="P32" s="16"/>
      <c r="Q32" s="21"/>
      <c r="R32" s="63"/>
      <c r="S32" s="52"/>
      <c r="T32" s="51"/>
      <c r="U32" s="51"/>
      <c r="V32" s="51"/>
      <c r="W32" s="51"/>
      <c r="X32" s="53"/>
      <c r="Y32" s="54"/>
      <c r="Z32" s="55"/>
      <c r="AA32" s="64"/>
      <c r="AB32" s="57"/>
      <c r="AC32" s="58"/>
      <c r="AD32" s="59"/>
      <c r="AE32" s="59"/>
      <c r="AF32" s="60"/>
    </row>
    <row r="33" spans="1:32" s="61" customFormat="1" ht="22.5" hidden="1" customHeight="1" outlineLevel="1">
      <c r="A33" s="1"/>
      <c r="B33" s="15"/>
      <c r="C33" s="14"/>
      <c r="D33" s="15"/>
      <c r="E33" s="15"/>
      <c r="F33" s="15"/>
      <c r="G33" s="20"/>
      <c r="H33" s="20"/>
      <c r="I33" s="16"/>
      <c r="J33" s="16"/>
      <c r="K33" s="20"/>
      <c r="L33" s="20"/>
      <c r="M33" s="16"/>
      <c r="N33" s="16"/>
      <c r="O33" s="20"/>
      <c r="P33" s="16"/>
      <c r="Q33" s="21"/>
      <c r="R33" s="63"/>
      <c r="S33" s="52"/>
      <c r="T33" s="51"/>
      <c r="U33" s="51"/>
      <c r="V33" s="51"/>
      <c r="W33" s="51"/>
      <c r="X33" s="53"/>
      <c r="Y33" s="54"/>
      <c r="Z33" s="55"/>
      <c r="AA33" s="64"/>
      <c r="AB33" s="57"/>
      <c r="AC33" s="58"/>
      <c r="AD33" s="59"/>
      <c r="AE33" s="59"/>
      <c r="AF33" s="60"/>
    </row>
    <row r="34" spans="1:32" s="61" customFormat="1" ht="22.5" hidden="1" customHeight="1" outlineLevel="1">
      <c r="A34" s="1"/>
      <c r="B34" s="15"/>
      <c r="C34" s="14"/>
      <c r="D34" s="15"/>
      <c r="E34" s="15"/>
      <c r="F34" s="15"/>
      <c r="G34" s="20"/>
      <c r="H34" s="20"/>
      <c r="I34" s="16"/>
      <c r="J34" s="16"/>
      <c r="K34" s="20"/>
      <c r="L34" s="20"/>
      <c r="M34" s="16"/>
      <c r="N34" s="16"/>
      <c r="O34" s="20"/>
      <c r="P34" s="16"/>
      <c r="Q34" s="21"/>
      <c r="R34" s="63"/>
      <c r="S34" s="52"/>
      <c r="T34" s="51"/>
      <c r="U34" s="51"/>
      <c r="V34" s="51"/>
      <c r="W34" s="51"/>
      <c r="X34" s="53"/>
      <c r="Y34" s="54"/>
      <c r="Z34" s="55"/>
      <c r="AA34" s="64"/>
      <c r="AB34" s="57"/>
      <c r="AC34" s="58"/>
      <c r="AD34" s="59"/>
      <c r="AE34" s="59"/>
      <c r="AF34" s="60"/>
    </row>
    <row r="35" spans="1:32" s="61" customFormat="1" ht="22.5" hidden="1" customHeight="1" outlineLevel="1">
      <c r="A35" s="1"/>
      <c r="B35" s="15"/>
      <c r="C35" s="14"/>
      <c r="D35" s="15"/>
      <c r="E35" s="15"/>
      <c r="F35" s="15"/>
      <c r="G35" s="20"/>
      <c r="H35" s="20"/>
      <c r="I35" s="16"/>
      <c r="J35" s="16"/>
      <c r="K35" s="20"/>
      <c r="L35" s="20"/>
      <c r="M35" s="16"/>
      <c r="N35" s="16"/>
      <c r="O35" s="20"/>
      <c r="P35" s="16"/>
      <c r="Q35" s="21"/>
      <c r="R35" s="63"/>
      <c r="S35" s="52"/>
      <c r="T35" s="51"/>
      <c r="U35" s="51"/>
      <c r="V35" s="51"/>
      <c r="W35" s="51"/>
      <c r="X35" s="53"/>
      <c r="Y35" s="54"/>
      <c r="Z35" s="55"/>
      <c r="AA35" s="64"/>
      <c r="AB35" s="57"/>
      <c r="AC35" s="58"/>
      <c r="AD35" s="59"/>
      <c r="AE35" s="59"/>
      <c r="AF35" s="60"/>
    </row>
    <row r="36" spans="1:32" s="76" customFormat="1" ht="32.25" hidden="1" customHeight="1" outlineLevel="1">
      <c r="A36" s="67"/>
      <c r="B36" s="67"/>
      <c r="C36" s="634" t="s">
        <v>109</v>
      </c>
      <c r="D36" s="635" t="s">
        <v>105</v>
      </c>
      <c r="E36" s="635"/>
      <c r="F36" s="636"/>
      <c r="G36" s="68">
        <f t="shared" ref="G36:P36" si="4">SUM(G35:G35)</f>
        <v>0</v>
      </c>
      <c r="H36" s="68">
        <f t="shared" si="4"/>
        <v>0</v>
      </c>
      <c r="I36" s="69">
        <f t="shared" si="4"/>
        <v>0</v>
      </c>
      <c r="J36" s="69">
        <f t="shared" si="4"/>
        <v>0</v>
      </c>
      <c r="K36" s="68">
        <f t="shared" si="4"/>
        <v>0</v>
      </c>
      <c r="L36" s="68">
        <f t="shared" si="4"/>
        <v>0</v>
      </c>
      <c r="M36" s="69">
        <f t="shared" si="4"/>
        <v>0</v>
      </c>
      <c r="N36" s="69">
        <f t="shared" si="4"/>
        <v>0</v>
      </c>
      <c r="O36" s="68">
        <f t="shared" si="4"/>
        <v>0</v>
      </c>
      <c r="P36" s="69">
        <f t="shared" si="4"/>
        <v>0</v>
      </c>
      <c r="Q36" s="68"/>
      <c r="R36" s="70">
        <f t="shared" ref="R36:Z36" si="5">SUM(R35:R35)</f>
        <v>0</v>
      </c>
      <c r="S36" s="70">
        <f t="shared" si="5"/>
        <v>0</v>
      </c>
      <c r="T36" s="70">
        <f t="shared" si="5"/>
        <v>0</v>
      </c>
      <c r="U36" s="70">
        <f t="shared" si="5"/>
        <v>0</v>
      </c>
      <c r="V36" s="70">
        <f t="shared" si="5"/>
        <v>0</v>
      </c>
      <c r="W36" s="70">
        <f t="shared" si="5"/>
        <v>0</v>
      </c>
      <c r="X36" s="70">
        <f t="shared" si="5"/>
        <v>0</v>
      </c>
      <c r="Y36" s="70">
        <f t="shared" si="5"/>
        <v>0</v>
      </c>
      <c r="Z36" s="70">
        <f t="shared" si="5"/>
        <v>0</v>
      </c>
      <c r="AA36" s="71"/>
      <c r="AB36" s="72"/>
      <c r="AC36" s="73"/>
      <c r="AD36" s="74"/>
      <c r="AE36" s="74"/>
      <c r="AF36" s="75"/>
    </row>
    <row r="37" spans="1:32" s="76" customFormat="1" ht="20.25" hidden="1" customHeight="1" outlineLevel="1">
      <c r="A37" s="67"/>
      <c r="B37" s="77"/>
      <c r="C37" s="637"/>
      <c r="D37" s="638"/>
      <c r="E37" s="638"/>
      <c r="F37" s="639"/>
      <c r="G37" s="78" t="s">
        <v>106</v>
      </c>
      <c r="H37" s="78" t="s">
        <v>107</v>
      </c>
      <c r="I37" s="78"/>
      <c r="J37" s="78"/>
      <c r="K37" s="78" t="s">
        <v>106</v>
      </c>
      <c r="L37" s="78" t="s">
        <v>107</v>
      </c>
      <c r="M37" s="78"/>
      <c r="N37" s="78"/>
      <c r="O37" s="78" t="s">
        <v>106</v>
      </c>
      <c r="P37" s="78"/>
      <c r="Q37" s="79"/>
      <c r="R37" s="80"/>
      <c r="S37" s="80"/>
      <c r="T37" s="80"/>
      <c r="U37" s="80"/>
      <c r="V37" s="80"/>
      <c r="W37" s="80"/>
      <c r="X37" s="80"/>
      <c r="Y37" s="80"/>
      <c r="Z37" s="80"/>
      <c r="AA37" s="81"/>
      <c r="AB37" s="82"/>
      <c r="AC37" s="83"/>
      <c r="AD37" s="84"/>
      <c r="AE37" s="84"/>
      <c r="AF37" s="84"/>
    </row>
    <row r="38" spans="1:32" s="76" customFormat="1" ht="24" hidden="1" customHeight="1" outlineLevel="1">
      <c r="A38" s="67"/>
      <c r="B38" s="67"/>
      <c r="C38" s="640"/>
      <c r="D38" s="641"/>
      <c r="E38" s="641"/>
      <c r="F38" s="642"/>
      <c r="G38" s="85">
        <f>G36+H36-I36-J36</f>
        <v>0</v>
      </c>
      <c r="H38" s="85">
        <f>H36-J36</f>
        <v>0</v>
      </c>
      <c r="I38" s="85"/>
      <c r="J38" s="85"/>
      <c r="K38" s="85">
        <f>K36+L36-M36-N36</f>
        <v>0</v>
      </c>
      <c r="L38" s="85">
        <f>L36-N36</f>
        <v>0</v>
      </c>
      <c r="M38" s="85"/>
      <c r="N38" s="85"/>
      <c r="O38" s="85">
        <f>O36-P36</f>
        <v>0</v>
      </c>
      <c r="P38" s="85"/>
      <c r="Q38" s="86"/>
      <c r="R38" s="87"/>
      <c r="S38" s="87"/>
      <c r="T38" s="87"/>
      <c r="U38" s="87"/>
      <c r="V38" s="87"/>
      <c r="W38" s="87"/>
      <c r="X38" s="87"/>
      <c r="Y38" s="87"/>
      <c r="Z38" s="87"/>
      <c r="AA38" s="88"/>
      <c r="AB38" s="89"/>
      <c r="AC38" s="90"/>
      <c r="AD38" s="91"/>
      <c r="AE38" s="91"/>
      <c r="AF38" s="91"/>
    </row>
    <row r="39" spans="1:32" hidden="1" outlineLevel="1">
      <c r="R39" s="92"/>
      <c r="S39" s="92"/>
      <c r="T39" s="92"/>
      <c r="U39" s="92"/>
      <c r="V39" s="93"/>
      <c r="W39" s="93"/>
      <c r="X39" s="93"/>
      <c r="Y39" s="93"/>
      <c r="Z39" s="93"/>
    </row>
    <row r="40" spans="1:32" hidden="1" outlineLevel="1">
      <c r="R40" s="92"/>
      <c r="S40" s="92"/>
      <c r="T40" s="92"/>
      <c r="U40" s="92"/>
      <c r="V40" s="93"/>
      <c r="W40" s="93"/>
      <c r="X40" s="93"/>
      <c r="Y40" s="93"/>
      <c r="Z40" s="93"/>
    </row>
    <row r="41" spans="1:32" ht="35.25" hidden="1" customHeight="1" outlineLevel="1">
      <c r="A41" s="38"/>
      <c r="B41" s="38"/>
      <c r="C41" s="626" t="s">
        <v>110</v>
      </c>
      <c r="D41" s="626"/>
      <c r="E41" s="38"/>
      <c r="F41" s="38"/>
      <c r="G41" s="39"/>
      <c r="H41" s="39"/>
      <c r="I41" s="40"/>
      <c r="J41" s="40"/>
      <c r="K41" s="39"/>
      <c r="L41" s="39"/>
      <c r="M41" s="40"/>
      <c r="N41" s="40"/>
      <c r="O41" s="39"/>
      <c r="P41" s="40"/>
      <c r="Q41" s="38"/>
      <c r="R41" s="94"/>
      <c r="S41" s="94"/>
      <c r="T41" s="94"/>
      <c r="U41" s="94"/>
      <c r="V41" s="94"/>
      <c r="W41" s="94"/>
      <c r="X41" s="95"/>
      <c r="Y41" s="95"/>
      <c r="Z41" s="95"/>
      <c r="AA41" s="44"/>
      <c r="AB41" s="44"/>
      <c r="AC41" s="44"/>
      <c r="AD41" s="45"/>
      <c r="AE41" s="45"/>
      <c r="AF41" s="45"/>
    </row>
    <row r="42" spans="1:32" s="61" customFormat="1" hidden="1" outlineLevel="1">
      <c r="A42" s="46"/>
      <c r="B42" s="47"/>
      <c r="C42" s="48"/>
      <c r="D42" s="47"/>
      <c r="E42" s="47"/>
      <c r="F42" s="47"/>
      <c r="G42" s="96"/>
      <c r="H42" s="96"/>
      <c r="I42" s="49"/>
      <c r="J42" s="49"/>
      <c r="K42" s="96"/>
      <c r="L42" s="96"/>
      <c r="M42" s="49"/>
      <c r="N42" s="49"/>
      <c r="O42" s="96"/>
      <c r="P42" s="49"/>
      <c r="Q42" s="50"/>
      <c r="R42" s="51"/>
      <c r="S42" s="52"/>
      <c r="T42" s="51"/>
      <c r="U42" s="51"/>
      <c r="V42" s="51"/>
      <c r="W42" s="51"/>
      <c r="X42" s="53"/>
      <c r="Y42" s="54"/>
      <c r="Z42" s="55"/>
      <c r="AA42" s="56"/>
      <c r="AB42" s="57"/>
      <c r="AC42" s="58"/>
      <c r="AD42" s="59"/>
      <c r="AE42" s="59"/>
      <c r="AF42" s="60"/>
    </row>
    <row r="43" spans="1:32" s="61" customFormat="1" hidden="1" outlineLevel="1">
      <c r="A43" s="46"/>
      <c r="B43" s="47"/>
      <c r="C43" s="48"/>
      <c r="D43" s="47"/>
      <c r="E43" s="47"/>
      <c r="F43" s="47"/>
      <c r="G43" s="96"/>
      <c r="H43" s="96"/>
      <c r="I43" s="49"/>
      <c r="J43" s="49"/>
      <c r="K43" s="96"/>
      <c r="L43" s="96"/>
      <c r="M43" s="49"/>
      <c r="N43" s="49"/>
      <c r="O43" s="96"/>
      <c r="P43" s="49"/>
      <c r="Q43" s="50"/>
      <c r="R43" s="51"/>
      <c r="S43" s="52"/>
      <c r="T43" s="51"/>
      <c r="U43" s="51"/>
      <c r="V43" s="51"/>
      <c r="W43" s="51"/>
      <c r="X43" s="53"/>
      <c r="Y43" s="54"/>
      <c r="Z43" s="55"/>
      <c r="AA43" s="56"/>
      <c r="AB43" s="57"/>
      <c r="AC43" s="58"/>
      <c r="AD43" s="59"/>
      <c r="AE43" s="59"/>
      <c r="AF43" s="60"/>
    </row>
    <row r="44" spans="1:32" s="61" customFormat="1" hidden="1" outlineLevel="1">
      <c r="A44" s="46"/>
      <c r="B44" s="47"/>
      <c r="C44" s="48"/>
      <c r="D44" s="47"/>
      <c r="E44" s="47"/>
      <c r="F44" s="47"/>
      <c r="G44" s="96"/>
      <c r="H44" s="96"/>
      <c r="I44" s="49"/>
      <c r="J44" s="49"/>
      <c r="K44" s="96"/>
      <c r="L44" s="96"/>
      <c r="M44" s="49"/>
      <c r="N44" s="49"/>
      <c r="O44" s="96"/>
      <c r="P44" s="49"/>
      <c r="Q44" s="50"/>
      <c r="R44" s="51"/>
      <c r="S44" s="52"/>
      <c r="T44" s="51"/>
      <c r="U44" s="51"/>
      <c r="V44" s="51"/>
      <c r="W44" s="51"/>
      <c r="X44" s="53"/>
      <c r="Y44" s="54"/>
      <c r="Z44" s="55"/>
      <c r="AA44" s="56"/>
      <c r="AB44" s="57"/>
      <c r="AC44" s="58"/>
      <c r="AD44" s="59"/>
      <c r="AE44" s="59"/>
      <c r="AF44" s="60"/>
    </row>
    <row r="45" spans="1:32" s="61" customFormat="1" hidden="1" outlineLevel="1">
      <c r="A45" s="46"/>
      <c r="B45" s="47"/>
      <c r="C45" s="48"/>
      <c r="D45" s="47"/>
      <c r="E45" s="47"/>
      <c r="F45" s="47"/>
      <c r="G45" s="96"/>
      <c r="H45" s="96"/>
      <c r="I45" s="49"/>
      <c r="J45" s="49"/>
      <c r="K45" s="96"/>
      <c r="L45" s="96"/>
      <c r="M45" s="49"/>
      <c r="N45" s="49"/>
      <c r="O45" s="96"/>
      <c r="P45" s="49"/>
      <c r="Q45" s="50"/>
      <c r="R45" s="51"/>
      <c r="S45" s="52"/>
      <c r="T45" s="51"/>
      <c r="U45" s="51"/>
      <c r="V45" s="51"/>
      <c r="W45" s="51"/>
      <c r="X45" s="53"/>
      <c r="Y45" s="54"/>
      <c r="Z45" s="55"/>
      <c r="AA45" s="56"/>
      <c r="AB45" s="57"/>
      <c r="AC45" s="58"/>
      <c r="AD45" s="59"/>
      <c r="AE45" s="59"/>
      <c r="AF45" s="60"/>
    </row>
    <row r="46" spans="1:32" s="61" customFormat="1" hidden="1" outlineLevel="1">
      <c r="A46" s="46"/>
      <c r="B46" s="47"/>
      <c r="C46" s="48"/>
      <c r="D46" s="47"/>
      <c r="E46" s="47"/>
      <c r="F46" s="47"/>
      <c r="G46" s="96"/>
      <c r="H46" s="96"/>
      <c r="I46" s="49"/>
      <c r="J46" s="49"/>
      <c r="K46" s="96"/>
      <c r="L46" s="96"/>
      <c r="M46" s="49"/>
      <c r="N46" s="49"/>
      <c r="O46" s="96"/>
      <c r="P46" s="49"/>
      <c r="Q46" s="50"/>
      <c r="R46" s="51"/>
      <c r="S46" s="52"/>
      <c r="T46" s="51"/>
      <c r="U46" s="51"/>
      <c r="V46" s="51"/>
      <c r="W46" s="51"/>
      <c r="X46" s="53"/>
      <c r="Y46" s="54"/>
      <c r="Z46" s="55"/>
      <c r="AA46" s="56"/>
      <c r="AB46" s="57"/>
      <c r="AC46" s="58"/>
      <c r="AD46" s="59"/>
      <c r="AE46" s="59"/>
      <c r="AF46" s="60"/>
    </row>
    <row r="47" spans="1:32" s="61" customFormat="1" hidden="1" outlineLevel="1">
      <c r="A47" s="46"/>
      <c r="B47" s="47"/>
      <c r="C47" s="48"/>
      <c r="D47" s="47"/>
      <c r="E47" s="47"/>
      <c r="F47" s="47"/>
      <c r="G47" s="96"/>
      <c r="H47" s="96"/>
      <c r="I47" s="49"/>
      <c r="J47" s="49"/>
      <c r="K47" s="96"/>
      <c r="L47" s="96"/>
      <c r="M47" s="49"/>
      <c r="N47" s="49"/>
      <c r="O47" s="96"/>
      <c r="P47" s="49"/>
      <c r="Q47" s="50"/>
      <c r="R47" s="51"/>
      <c r="S47" s="52"/>
      <c r="T47" s="51"/>
      <c r="U47" s="51"/>
      <c r="V47" s="51"/>
      <c r="W47" s="51"/>
      <c r="X47" s="53"/>
      <c r="Y47" s="54"/>
      <c r="Z47" s="55"/>
      <c r="AA47" s="56"/>
      <c r="AB47" s="57"/>
      <c r="AC47" s="58"/>
      <c r="AD47" s="59"/>
      <c r="AE47" s="59"/>
      <c r="AF47" s="60"/>
    </row>
    <row r="48" spans="1:32" s="61" customFormat="1" hidden="1" outlineLevel="1">
      <c r="A48" s="46"/>
      <c r="B48" s="47"/>
      <c r="C48" s="62"/>
      <c r="D48" s="60"/>
      <c r="E48" s="60"/>
      <c r="F48" s="60"/>
      <c r="G48" s="97"/>
      <c r="H48" s="97"/>
      <c r="I48" s="98"/>
      <c r="J48" s="98"/>
      <c r="K48" s="97"/>
      <c r="L48" s="97"/>
      <c r="M48" s="98"/>
      <c r="N48" s="98"/>
      <c r="O48" s="97"/>
      <c r="P48" s="98"/>
      <c r="Q48" s="99"/>
      <c r="R48" s="100"/>
      <c r="S48" s="101"/>
      <c r="T48" s="100"/>
      <c r="U48" s="100"/>
      <c r="V48" s="100"/>
      <c r="W48" s="100"/>
      <c r="X48" s="102"/>
      <c r="Y48" s="102"/>
      <c r="Z48" s="55"/>
      <c r="AA48" s="56"/>
      <c r="AB48" s="57"/>
      <c r="AC48" s="58"/>
      <c r="AD48" s="59"/>
      <c r="AE48" s="59"/>
      <c r="AF48" s="60"/>
    </row>
    <row r="49" spans="1:32" s="12" customFormat="1" hidden="1" outlineLevel="1">
      <c r="A49" s="17"/>
      <c r="B49" s="19"/>
      <c r="C49" s="18"/>
      <c r="D49" s="19"/>
      <c r="E49" s="19"/>
      <c r="F49" s="19"/>
      <c r="G49" s="20"/>
      <c r="H49" s="20"/>
      <c r="I49" s="16"/>
      <c r="J49" s="16"/>
      <c r="K49" s="20"/>
      <c r="L49" s="20"/>
      <c r="M49" s="16"/>
      <c r="N49" s="16"/>
      <c r="O49" s="20"/>
      <c r="P49" s="16"/>
      <c r="Q49" s="21"/>
      <c r="R49" s="63"/>
      <c r="S49" s="103"/>
      <c r="T49" s="63"/>
      <c r="U49" s="63"/>
      <c r="V49" s="63"/>
      <c r="W49" s="63"/>
      <c r="X49" s="104"/>
      <c r="Y49" s="105"/>
      <c r="Z49" s="106"/>
      <c r="AA49" s="107"/>
      <c r="AB49" s="11"/>
      <c r="AC49" s="11"/>
      <c r="AD49" s="11"/>
      <c r="AE49" s="11"/>
    </row>
    <row r="50" spans="1:32" s="12" customFormat="1" hidden="1" outlineLevel="1">
      <c r="A50" s="46"/>
      <c r="B50" s="47"/>
      <c r="C50" s="48"/>
      <c r="D50" s="19"/>
      <c r="E50" s="19"/>
      <c r="F50" s="19"/>
      <c r="G50" s="20"/>
      <c r="H50" s="20"/>
      <c r="I50" s="16"/>
      <c r="J50" s="16"/>
      <c r="K50" s="20"/>
      <c r="L50" s="20"/>
      <c r="M50" s="16"/>
      <c r="N50" s="16"/>
      <c r="O50" s="20"/>
      <c r="P50" s="16"/>
      <c r="Q50" s="21"/>
      <c r="R50" s="63"/>
      <c r="S50" s="103"/>
      <c r="T50" s="63"/>
      <c r="U50" s="63"/>
      <c r="V50" s="63"/>
      <c r="W50" s="63"/>
      <c r="X50" s="104"/>
      <c r="Y50" s="105"/>
      <c r="Z50" s="106"/>
      <c r="AA50" s="107"/>
      <c r="AB50" s="11"/>
      <c r="AC50" s="11"/>
      <c r="AD50" s="11"/>
      <c r="AE50" s="11"/>
    </row>
    <row r="51" spans="1:32" s="76" customFormat="1" ht="32.25" hidden="1" customHeight="1" outlineLevel="1">
      <c r="A51" s="67"/>
      <c r="B51" s="67"/>
      <c r="C51" s="634" t="s">
        <v>111</v>
      </c>
      <c r="D51" s="635" t="s">
        <v>105</v>
      </c>
      <c r="E51" s="635"/>
      <c r="F51" s="636"/>
      <c r="G51" s="68">
        <f t="shared" ref="G51:P51" si="6">SUM(G42:G50)</f>
        <v>0</v>
      </c>
      <c r="H51" s="68">
        <f t="shared" si="6"/>
        <v>0</v>
      </c>
      <c r="I51" s="69">
        <f t="shared" si="6"/>
        <v>0</v>
      </c>
      <c r="J51" s="69">
        <f t="shared" si="6"/>
        <v>0</v>
      </c>
      <c r="K51" s="68">
        <f t="shared" si="6"/>
        <v>0</v>
      </c>
      <c r="L51" s="68">
        <f t="shared" si="6"/>
        <v>0</v>
      </c>
      <c r="M51" s="69">
        <f t="shared" si="6"/>
        <v>0</v>
      </c>
      <c r="N51" s="69">
        <f t="shared" si="6"/>
        <v>0</v>
      </c>
      <c r="O51" s="68">
        <f t="shared" si="6"/>
        <v>0</v>
      </c>
      <c r="P51" s="69">
        <f t="shared" si="6"/>
        <v>0</v>
      </c>
      <c r="Q51" s="68"/>
      <c r="R51" s="70">
        <f t="shared" ref="R51:Z51" si="7">SUM(R42:R50)</f>
        <v>0</v>
      </c>
      <c r="S51" s="70">
        <f t="shared" si="7"/>
        <v>0</v>
      </c>
      <c r="T51" s="70">
        <f t="shared" si="7"/>
        <v>0</v>
      </c>
      <c r="U51" s="70">
        <f t="shared" si="7"/>
        <v>0</v>
      </c>
      <c r="V51" s="70">
        <f t="shared" si="7"/>
        <v>0</v>
      </c>
      <c r="W51" s="70">
        <f t="shared" si="7"/>
        <v>0</v>
      </c>
      <c r="X51" s="70">
        <f t="shared" si="7"/>
        <v>0</v>
      </c>
      <c r="Y51" s="70">
        <f t="shared" si="7"/>
        <v>0</v>
      </c>
      <c r="Z51" s="70">
        <f t="shared" si="7"/>
        <v>0</v>
      </c>
      <c r="AA51" s="71"/>
      <c r="AB51" s="72"/>
      <c r="AC51" s="73"/>
      <c r="AD51" s="74"/>
      <c r="AE51" s="74"/>
      <c r="AF51" s="75"/>
    </row>
    <row r="52" spans="1:32" s="76" customFormat="1" ht="27" hidden="1" customHeight="1" outlineLevel="1">
      <c r="A52" s="67"/>
      <c r="B52" s="77"/>
      <c r="C52" s="637"/>
      <c r="D52" s="638"/>
      <c r="E52" s="638"/>
      <c r="F52" s="639"/>
      <c r="G52" s="78" t="s">
        <v>106</v>
      </c>
      <c r="H52" s="78" t="s">
        <v>107</v>
      </c>
      <c r="I52" s="78"/>
      <c r="J52" s="78"/>
      <c r="K52" s="78" t="s">
        <v>106</v>
      </c>
      <c r="L52" s="78" t="s">
        <v>107</v>
      </c>
      <c r="M52" s="78"/>
      <c r="N52" s="78"/>
      <c r="O52" s="78" t="s">
        <v>106</v>
      </c>
      <c r="P52" s="78"/>
      <c r="Q52" s="79"/>
      <c r="R52" s="80"/>
      <c r="S52" s="80"/>
      <c r="T52" s="80"/>
      <c r="U52" s="80"/>
      <c r="V52" s="80"/>
      <c r="W52" s="80"/>
      <c r="X52" s="80"/>
      <c r="Y52" s="80"/>
      <c r="Z52" s="80"/>
      <c r="AA52" s="81"/>
      <c r="AB52" s="82"/>
      <c r="AC52" s="83"/>
      <c r="AD52" s="84"/>
      <c r="AE52" s="84"/>
      <c r="AF52" s="84"/>
    </row>
    <row r="53" spans="1:32" s="76" customFormat="1" ht="24" hidden="1" customHeight="1" outlineLevel="1">
      <c r="A53" s="67"/>
      <c r="B53" s="67"/>
      <c r="C53" s="640"/>
      <c r="D53" s="641"/>
      <c r="E53" s="641"/>
      <c r="F53" s="642"/>
      <c r="G53" s="85">
        <f>G51+H51-I51-J51</f>
        <v>0</v>
      </c>
      <c r="H53" s="85">
        <f>H51-J51</f>
        <v>0</v>
      </c>
      <c r="I53" s="85"/>
      <c r="J53" s="85"/>
      <c r="K53" s="85">
        <f>K51+L51-M51-N51</f>
        <v>0</v>
      </c>
      <c r="L53" s="85">
        <f>L51-N51</f>
        <v>0</v>
      </c>
      <c r="M53" s="85"/>
      <c r="N53" s="85"/>
      <c r="O53" s="85">
        <f>O51-P51</f>
        <v>0</v>
      </c>
      <c r="P53" s="85"/>
      <c r="Q53" s="86"/>
      <c r="R53" s="87"/>
      <c r="S53" s="87"/>
      <c r="T53" s="87"/>
      <c r="U53" s="87"/>
      <c r="V53" s="87"/>
      <c r="W53" s="87"/>
      <c r="X53" s="87"/>
      <c r="Y53" s="87"/>
      <c r="Z53" s="87"/>
      <c r="AA53" s="88"/>
      <c r="AB53" s="89"/>
      <c r="AC53" s="90"/>
      <c r="AD53" s="91"/>
      <c r="AE53" s="91"/>
      <c r="AF53" s="91"/>
    </row>
    <row r="54" spans="1:32" hidden="1" outlineLevel="1">
      <c r="R54" s="92"/>
      <c r="S54" s="92"/>
      <c r="T54" s="92"/>
      <c r="U54" s="92"/>
      <c r="V54" s="93"/>
      <c r="W54" s="93"/>
      <c r="X54" s="93"/>
      <c r="Y54" s="93"/>
      <c r="Z54" s="93"/>
    </row>
    <row r="55" spans="1:32" collapsed="1">
      <c r="R55" s="92"/>
      <c r="S55" s="92"/>
      <c r="T55" s="92"/>
      <c r="U55" s="92"/>
      <c r="V55" s="93"/>
      <c r="W55" s="93"/>
      <c r="X55" s="93"/>
      <c r="Y55" s="93"/>
      <c r="Z55" s="93"/>
    </row>
    <row r="56" spans="1:32">
      <c r="R56" s="92"/>
      <c r="S56" s="92"/>
      <c r="T56" s="92"/>
      <c r="U56" s="92"/>
      <c r="V56" s="93"/>
      <c r="W56" s="93"/>
      <c r="X56" s="93"/>
      <c r="Y56" s="93"/>
      <c r="Z56" s="93"/>
    </row>
    <row r="57" spans="1:32">
      <c r="R57" s="92"/>
      <c r="S57" s="92"/>
      <c r="T57" s="92"/>
      <c r="U57" s="92"/>
      <c r="V57" s="93"/>
      <c r="W57" s="93"/>
      <c r="X57" s="93"/>
      <c r="Y57" s="93"/>
      <c r="Z57" s="93"/>
    </row>
    <row r="58" spans="1:32">
      <c r="R58" s="92"/>
      <c r="S58" s="92"/>
      <c r="T58" s="92"/>
      <c r="U58" s="92"/>
      <c r="V58" s="93"/>
      <c r="W58" s="93"/>
      <c r="X58" s="93"/>
      <c r="Y58" s="93"/>
      <c r="Z58" s="93"/>
    </row>
    <row r="59" spans="1:32" ht="38.25" hidden="1" customHeight="1" outlineLevel="1">
      <c r="A59" s="108"/>
      <c r="B59" s="108"/>
      <c r="C59" s="643" t="s">
        <v>112</v>
      </c>
      <c r="D59" s="643"/>
      <c r="E59" s="108"/>
      <c r="F59" s="108"/>
      <c r="G59" s="109"/>
      <c r="H59" s="109"/>
      <c r="I59" s="110"/>
      <c r="J59" s="110"/>
      <c r="K59" s="109"/>
      <c r="L59" s="109"/>
      <c r="M59" s="110"/>
      <c r="N59" s="110"/>
      <c r="O59" s="109"/>
      <c r="P59" s="110"/>
      <c r="Q59" s="108"/>
      <c r="R59" s="111"/>
      <c r="S59" s="111"/>
      <c r="T59" s="111"/>
      <c r="U59" s="111"/>
      <c r="V59" s="111"/>
      <c r="W59" s="111"/>
      <c r="X59" s="112"/>
      <c r="Y59" s="112"/>
      <c r="Z59" s="112"/>
      <c r="AA59" s="113"/>
      <c r="AB59" s="113"/>
      <c r="AC59" s="113"/>
      <c r="AD59" s="114"/>
      <c r="AE59" s="114"/>
      <c r="AF59" s="114"/>
    </row>
    <row r="60" spans="1:32" s="132" customFormat="1" ht="81.75" hidden="1" customHeight="1" outlineLevel="1">
      <c r="A60" s="115"/>
      <c r="B60" s="116"/>
      <c r="C60" s="117"/>
      <c r="D60" s="118"/>
      <c r="E60" s="116"/>
      <c r="F60" s="116"/>
      <c r="G60" s="119"/>
      <c r="H60" s="119"/>
      <c r="I60" s="120"/>
      <c r="J60" s="120"/>
      <c r="K60" s="119"/>
      <c r="L60" s="119"/>
      <c r="M60" s="120"/>
      <c r="N60" s="120"/>
      <c r="O60" s="119"/>
      <c r="P60" s="120"/>
      <c r="Q60" s="121"/>
      <c r="R60" s="122"/>
      <c r="S60" s="123"/>
      <c r="T60" s="124"/>
      <c r="U60" s="124"/>
      <c r="V60" s="124"/>
      <c r="W60" s="124"/>
      <c r="X60" s="125"/>
      <c r="Y60" s="126"/>
      <c r="Z60" s="127"/>
      <c r="AA60" s="128"/>
      <c r="AB60" s="129"/>
      <c r="AC60" s="130"/>
      <c r="AD60" s="131"/>
      <c r="AE60" s="131"/>
      <c r="AF60" s="118"/>
    </row>
    <row r="61" spans="1:32" s="139" customFormat="1" ht="68.25" hidden="1" customHeight="1" outlineLevel="1">
      <c r="A61" s="133"/>
      <c r="B61" s="134"/>
      <c r="C61" s="135"/>
      <c r="D61" s="134"/>
      <c r="E61" s="134"/>
      <c r="F61" s="134"/>
      <c r="G61" s="136"/>
      <c r="H61" s="136"/>
      <c r="I61" s="137"/>
      <c r="J61" s="137"/>
      <c r="K61" s="136"/>
      <c r="L61" s="136"/>
      <c r="M61" s="137"/>
      <c r="N61" s="137"/>
      <c r="O61" s="136"/>
      <c r="P61" s="137"/>
      <c r="Q61" s="137"/>
      <c r="R61" s="124"/>
      <c r="S61" s="123"/>
      <c r="T61" s="124"/>
      <c r="U61" s="124"/>
      <c r="V61" s="124"/>
      <c r="W61" s="124"/>
      <c r="X61" s="125"/>
      <c r="Y61" s="126"/>
      <c r="Z61" s="127"/>
      <c r="AA61" s="128"/>
      <c r="AB61" s="129"/>
      <c r="AC61" s="129"/>
      <c r="AD61" s="138"/>
      <c r="AE61" s="138"/>
      <c r="AF61" s="138"/>
    </row>
    <row r="62" spans="1:32" s="61" customFormat="1" hidden="1" outlineLevel="1">
      <c r="A62" s="46"/>
      <c r="B62" s="66"/>
      <c r="C62" s="48"/>
      <c r="D62" s="47"/>
      <c r="E62" s="47"/>
      <c r="F62" s="47"/>
      <c r="G62" s="96"/>
      <c r="H62" s="96"/>
      <c r="I62" s="49"/>
      <c r="J62" s="49"/>
      <c r="K62" s="96"/>
      <c r="L62" s="96"/>
      <c r="M62" s="49"/>
      <c r="N62" s="49"/>
      <c r="O62" s="96"/>
      <c r="P62" s="49"/>
      <c r="Q62" s="50"/>
      <c r="R62" s="51"/>
      <c r="S62" s="52"/>
      <c r="T62" s="51"/>
      <c r="U62" s="51"/>
      <c r="V62" s="51"/>
      <c r="W62" s="51"/>
      <c r="X62" s="53"/>
      <c r="Y62" s="54"/>
      <c r="Z62" s="55"/>
      <c r="AA62" s="56"/>
      <c r="AB62" s="57"/>
      <c r="AC62" s="58"/>
      <c r="AD62" s="59"/>
      <c r="AE62" s="59"/>
      <c r="AF62" s="60"/>
    </row>
    <row r="63" spans="1:32" s="61" customFormat="1" hidden="1" outlineLevel="1">
      <c r="A63" s="46"/>
      <c r="B63" s="66"/>
      <c r="C63" s="48"/>
      <c r="D63" s="47"/>
      <c r="E63" s="47"/>
      <c r="F63" s="47"/>
      <c r="G63" s="96"/>
      <c r="H63" s="96"/>
      <c r="I63" s="49"/>
      <c r="J63" s="49"/>
      <c r="K63" s="96"/>
      <c r="L63" s="96"/>
      <c r="M63" s="49"/>
      <c r="N63" s="49"/>
      <c r="O63" s="96"/>
      <c r="P63" s="49"/>
      <c r="Q63" s="50"/>
      <c r="R63" s="51"/>
      <c r="S63" s="52"/>
      <c r="T63" s="51"/>
      <c r="U63" s="51"/>
      <c r="V63" s="51"/>
      <c r="W63" s="51"/>
      <c r="X63" s="53"/>
      <c r="Y63" s="54"/>
      <c r="Z63" s="55"/>
      <c r="AA63" s="56"/>
      <c r="AB63" s="57"/>
      <c r="AC63" s="58"/>
      <c r="AD63" s="59"/>
      <c r="AE63" s="59"/>
      <c r="AF63" s="60"/>
    </row>
    <row r="64" spans="1:32" s="61" customFormat="1" hidden="1" outlineLevel="1">
      <c r="A64" s="46"/>
      <c r="B64" s="66"/>
      <c r="C64" s="48"/>
      <c r="D64" s="47"/>
      <c r="E64" s="47"/>
      <c r="F64" s="47"/>
      <c r="G64" s="96"/>
      <c r="H64" s="96"/>
      <c r="I64" s="49"/>
      <c r="J64" s="49"/>
      <c r="K64" s="96"/>
      <c r="L64" s="96"/>
      <c r="M64" s="49"/>
      <c r="N64" s="49"/>
      <c r="O64" s="96"/>
      <c r="P64" s="49"/>
      <c r="Q64" s="50"/>
      <c r="R64" s="51"/>
      <c r="S64" s="52"/>
      <c r="T64" s="51"/>
      <c r="U64" s="51"/>
      <c r="V64" s="51"/>
      <c r="W64" s="51"/>
      <c r="X64" s="53"/>
      <c r="Y64" s="54"/>
      <c r="Z64" s="55"/>
      <c r="AA64" s="56"/>
      <c r="AB64" s="57"/>
      <c r="AC64" s="58"/>
      <c r="AD64" s="59"/>
      <c r="AE64" s="59"/>
      <c r="AF64" s="60"/>
    </row>
    <row r="65" spans="1:32" s="61" customFormat="1" hidden="1" outlineLevel="1">
      <c r="A65" s="46"/>
      <c r="B65" s="66"/>
      <c r="C65" s="48"/>
      <c r="D65" s="47"/>
      <c r="E65" s="47"/>
      <c r="F65" s="47"/>
      <c r="G65" s="96"/>
      <c r="H65" s="96"/>
      <c r="I65" s="49"/>
      <c r="J65" s="49"/>
      <c r="K65" s="96"/>
      <c r="L65" s="96"/>
      <c r="M65" s="49"/>
      <c r="N65" s="49"/>
      <c r="O65" s="96"/>
      <c r="P65" s="49"/>
      <c r="Q65" s="50"/>
      <c r="R65" s="51"/>
      <c r="S65" s="52"/>
      <c r="T65" s="51"/>
      <c r="U65" s="51"/>
      <c r="V65" s="51"/>
      <c r="W65" s="51"/>
      <c r="X65" s="53"/>
      <c r="Y65" s="54"/>
      <c r="Z65" s="55"/>
      <c r="AA65" s="56"/>
      <c r="AB65" s="57"/>
      <c r="AC65" s="58"/>
      <c r="AD65" s="59"/>
      <c r="AE65" s="59"/>
      <c r="AF65" s="60"/>
    </row>
    <row r="66" spans="1:32" s="76" customFormat="1" ht="27.75" hidden="1" customHeight="1" outlineLevel="1">
      <c r="A66" s="67"/>
      <c r="B66" s="67"/>
      <c r="C66" s="634" t="s">
        <v>113</v>
      </c>
      <c r="D66" s="635" t="s">
        <v>105</v>
      </c>
      <c r="E66" s="635"/>
      <c r="F66" s="636"/>
      <c r="G66" s="68">
        <f t="shared" ref="G66:P66" si="8">SUM(G60:G65)</f>
        <v>0</v>
      </c>
      <c r="H66" s="68">
        <f t="shared" si="8"/>
        <v>0</v>
      </c>
      <c r="I66" s="69">
        <f t="shared" si="8"/>
        <v>0</v>
      </c>
      <c r="J66" s="69">
        <f t="shared" si="8"/>
        <v>0</v>
      </c>
      <c r="K66" s="68">
        <f t="shared" si="8"/>
        <v>0</v>
      </c>
      <c r="L66" s="68">
        <f t="shared" si="8"/>
        <v>0</v>
      </c>
      <c r="M66" s="69">
        <f t="shared" si="8"/>
        <v>0</v>
      </c>
      <c r="N66" s="69">
        <f t="shared" si="8"/>
        <v>0</v>
      </c>
      <c r="O66" s="68">
        <f t="shared" si="8"/>
        <v>0</v>
      </c>
      <c r="P66" s="69">
        <f t="shared" si="8"/>
        <v>0</v>
      </c>
      <c r="Q66" s="68"/>
      <c r="R66" s="70">
        <f t="shared" ref="R66:Z66" si="9">SUM(R60:R65)</f>
        <v>0</v>
      </c>
      <c r="S66" s="70">
        <f t="shared" si="9"/>
        <v>0</v>
      </c>
      <c r="T66" s="70">
        <f t="shared" si="9"/>
        <v>0</v>
      </c>
      <c r="U66" s="70">
        <f t="shared" si="9"/>
        <v>0</v>
      </c>
      <c r="V66" s="70">
        <f t="shared" si="9"/>
        <v>0</v>
      </c>
      <c r="W66" s="70">
        <f t="shared" si="9"/>
        <v>0</v>
      </c>
      <c r="X66" s="70">
        <f t="shared" si="9"/>
        <v>0</v>
      </c>
      <c r="Y66" s="70">
        <f t="shared" si="9"/>
        <v>0</v>
      </c>
      <c r="Z66" s="70">
        <f t="shared" si="9"/>
        <v>0</v>
      </c>
      <c r="AA66" s="71"/>
      <c r="AB66" s="72"/>
      <c r="AC66" s="73"/>
      <c r="AD66" s="74"/>
      <c r="AE66" s="74"/>
      <c r="AF66" s="75"/>
    </row>
    <row r="67" spans="1:32" s="76" customFormat="1" ht="27.75" hidden="1" customHeight="1" outlineLevel="1">
      <c r="A67" s="67"/>
      <c r="B67" s="77"/>
      <c r="C67" s="637"/>
      <c r="D67" s="638"/>
      <c r="E67" s="638"/>
      <c r="F67" s="639"/>
      <c r="G67" s="78" t="s">
        <v>106</v>
      </c>
      <c r="H67" s="78" t="s">
        <v>107</v>
      </c>
      <c r="I67" s="78"/>
      <c r="J67" s="78"/>
      <c r="K67" s="78" t="s">
        <v>106</v>
      </c>
      <c r="L67" s="78" t="s">
        <v>107</v>
      </c>
      <c r="M67" s="78"/>
      <c r="N67" s="78"/>
      <c r="O67" s="78" t="s">
        <v>106</v>
      </c>
      <c r="P67" s="78"/>
      <c r="Q67" s="79"/>
      <c r="R67" s="80"/>
      <c r="S67" s="80"/>
      <c r="T67" s="80"/>
      <c r="U67" s="80"/>
      <c r="V67" s="80"/>
      <c r="W67" s="80"/>
      <c r="X67" s="80"/>
      <c r="Y67" s="80"/>
      <c r="Z67" s="80"/>
      <c r="AA67" s="81"/>
      <c r="AB67" s="82"/>
      <c r="AC67" s="83"/>
      <c r="AD67" s="84"/>
      <c r="AE67" s="84"/>
      <c r="AF67" s="84"/>
    </row>
    <row r="68" spans="1:32" s="76" customFormat="1" ht="27.75" hidden="1" customHeight="1" outlineLevel="1">
      <c r="A68" s="67"/>
      <c r="B68" s="67"/>
      <c r="C68" s="640"/>
      <c r="D68" s="641"/>
      <c r="E68" s="641"/>
      <c r="F68" s="642"/>
      <c r="G68" s="85">
        <f>G66+H66-I66-J66</f>
        <v>0</v>
      </c>
      <c r="H68" s="85">
        <f>H66-J66</f>
        <v>0</v>
      </c>
      <c r="I68" s="85"/>
      <c r="J68" s="85"/>
      <c r="K68" s="85">
        <f>K66+L66-M66-N66</f>
        <v>0</v>
      </c>
      <c r="L68" s="85">
        <f>L66-N66</f>
        <v>0</v>
      </c>
      <c r="M68" s="85"/>
      <c r="N68" s="85"/>
      <c r="O68" s="85">
        <f>O66-P66</f>
        <v>0</v>
      </c>
      <c r="P68" s="85"/>
      <c r="Q68" s="86"/>
      <c r="R68" s="87"/>
      <c r="S68" s="87"/>
      <c r="T68" s="87"/>
      <c r="U68" s="87"/>
      <c r="V68" s="87"/>
      <c r="W68" s="87"/>
      <c r="X68" s="87"/>
      <c r="Y68" s="87"/>
      <c r="Z68" s="87"/>
      <c r="AA68" s="88"/>
      <c r="AB68" s="89"/>
      <c r="AC68" s="90"/>
      <c r="AD68" s="91"/>
      <c r="AE68" s="91"/>
      <c r="AF68" s="91"/>
    </row>
    <row r="69" spans="1:32" collapsed="1"/>
    <row r="71" spans="1:32" ht="68.25" hidden="1" customHeight="1" outlineLevel="1">
      <c r="A71" s="38"/>
      <c r="B71" s="38"/>
      <c r="C71" s="626" t="s">
        <v>115</v>
      </c>
      <c r="D71" s="626"/>
      <c r="E71" s="38"/>
      <c r="F71" s="38"/>
      <c r="G71" s="39"/>
      <c r="H71" s="39"/>
      <c r="I71" s="40"/>
      <c r="J71" s="40"/>
      <c r="K71" s="39"/>
      <c r="L71" s="39"/>
      <c r="M71" s="40"/>
      <c r="N71" s="40"/>
      <c r="O71" s="39"/>
      <c r="P71" s="40"/>
      <c r="Q71" s="38"/>
      <c r="R71" s="41"/>
      <c r="S71" s="41"/>
      <c r="T71" s="41"/>
      <c r="U71" s="41"/>
      <c r="V71" s="41"/>
      <c r="W71" s="41"/>
      <c r="X71" s="42"/>
      <c r="Y71" s="43"/>
      <c r="Z71" s="43"/>
      <c r="AA71" s="44"/>
      <c r="AB71" s="44"/>
      <c r="AC71" s="44"/>
      <c r="AD71" s="45"/>
      <c r="AE71" s="45"/>
    </row>
    <row r="72" spans="1:32" s="61" customFormat="1" ht="68.25" hidden="1" customHeight="1" outlineLevel="1">
      <c r="A72" s="46"/>
      <c r="B72" s="66"/>
      <c r="C72" s="48"/>
      <c r="D72" s="47"/>
      <c r="E72" s="47"/>
      <c r="F72" s="47"/>
      <c r="G72" s="96"/>
      <c r="H72" s="96"/>
      <c r="I72" s="49"/>
      <c r="J72" s="49"/>
      <c r="K72" s="96"/>
      <c r="L72" s="96"/>
      <c r="M72" s="49"/>
      <c r="N72" s="49"/>
      <c r="O72" s="96"/>
      <c r="P72" s="49"/>
      <c r="Q72" s="50"/>
      <c r="R72" s="140"/>
      <c r="S72" s="141"/>
      <c r="T72" s="140"/>
      <c r="U72" s="49"/>
      <c r="V72" s="49"/>
      <c r="W72" s="49"/>
      <c r="X72" s="142"/>
      <c r="Y72" s="143"/>
      <c r="Z72" s="144"/>
      <c r="AA72" s="56"/>
      <c r="AB72" s="57"/>
      <c r="AC72" s="58"/>
      <c r="AD72" s="59"/>
      <c r="AE72" s="59"/>
    </row>
    <row r="73" spans="1:32" s="61" customFormat="1" ht="68.25" hidden="1" customHeight="1" outlineLevel="1">
      <c r="A73" s="46"/>
      <c r="B73" s="66"/>
      <c r="C73" s="48"/>
      <c r="D73" s="47"/>
      <c r="E73" s="47"/>
      <c r="F73" s="47"/>
      <c r="G73" s="96"/>
      <c r="H73" s="96"/>
      <c r="I73" s="49"/>
      <c r="J73" s="49"/>
      <c r="K73" s="96"/>
      <c r="L73" s="96"/>
      <c r="M73" s="49"/>
      <c r="N73" s="49"/>
      <c r="O73" s="96"/>
      <c r="P73" s="49"/>
      <c r="Q73" s="50"/>
      <c r="R73" s="140"/>
      <c r="S73" s="141"/>
      <c r="T73" s="140"/>
      <c r="U73" s="49"/>
      <c r="V73" s="49"/>
      <c r="W73" s="49"/>
      <c r="X73" s="142"/>
      <c r="Y73" s="143"/>
      <c r="Z73" s="144"/>
      <c r="AA73" s="56"/>
      <c r="AB73" s="57"/>
      <c r="AC73" s="58"/>
      <c r="AD73" s="59"/>
      <c r="AE73" s="59"/>
    </row>
    <row r="74" spans="1:32" s="61" customFormat="1" ht="68.25" hidden="1" customHeight="1" outlineLevel="1">
      <c r="A74" s="46"/>
      <c r="B74" s="66"/>
      <c r="C74" s="48"/>
      <c r="D74" s="47"/>
      <c r="E74" s="47"/>
      <c r="F74" s="47"/>
      <c r="G74" s="96"/>
      <c r="H74" s="96"/>
      <c r="I74" s="49"/>
      <c r="J74" s="49"/>
      <c r="K74" s="96"/>
      <c r="L74" s="96"/>
      <c r="M74" s="49"/>
      <c r="N74" s="49"/>
      <c r="O74" s="96"/>
      <c r="P74" s="49"/>
      <c r="Q74" s="50"/>
      <c r="R74" s="140"/>
      <c r="S74" s="141"/>
      <c r="T74" s="140"/>
      <c r="U74" s="49"/>
      <c r="V74" s="49"/>
      <c r="W74" s="49"/>
      <c r="X74" s="142"/>
      <c r="Y74" s="143"/>
      <c r="Z74" s="144"/>
      <c r="AA74" s="56"/>
      <c r="AB74" s="57"/>
      <c r="AC74" s="58"/>
      <c r="AD74" s="59"/>
      <c r="AE74" s="59"/>
    </row>
    <row r="75" spans="1:32" s="61" customFormat="1" ht="68.25" hidden="1" customHeight="1" outlineLevel="1">
      <c r="A75" s="46"/>
      <c r="B75" s="66"/>
      <c r="C75" s="48"/>
      <c r="D75" s="47"/>
      <c r="E75" s="47"/>
      <c r="F75" s="47"/>
      <c r="G75" s="96"/>
      <c r="H75" s="96"/>
      <c r="I75" s="49"/>
      <c r="J75" s="49"/>
      <c r="K75" s="96"/>
      <c r="L75" s="96"/>
      <c r="M75" s="49"/>
      <c r="N75" s="49"/>
      <c r="O75" s="96"/>
      <c r="P75" s="49"/>
      <c r="Q75" s="50"/>
      <c r="R75" s="140"/>
      <c r="S75" s="141"/>
      <c r="T75" s="140"/>
      <c r="U75" s="49"/>
      <c r="V75" s="49"/>
      <c r="W75" s="49"/>
      <c r="X75" s="142"/>
      <c r="Y75" s="143"/>
      <c r="Z75" s="144"/>
      <c r="AA75" s="56"/>
      <c r="AB75" s="57"/>
      <c r="AC75" s="58"/>
      <c r="AD75" s="59"/>
      <c r="AE75" s="59"/>
    </row>
    <row r="76" spans="1:32" s="61" customFormat="1" ht="68.25" hidden="1" customHeight="1" outlineLevel="1">
      <c r="A76" s="46"/>
      <c r="B76" s="66"/>
      <c r="C76" s="48"/>
      <c r="D76" s="47"/>
      <c r="E76" s="47"/>
      <c r="F76" s="47"/>
      <c r="G76" s="96"/>
      <c r="H76" s="96"/>
      <c r="I76" s="49"/>
      <c r="J76" s="49"/>
      <c r="K76" s="96"/>
      <c r="L76" s="96"/>
      <c r="M76" s="49"/>
      <c r="N76" s="49"/>
      <c r="O76" s="96"/>
      <c r="P76" s="49"/>
      <c r="Q76" s="50"/>
      <c r="R76" s="140"/>
      <c r="S76" s="141"/>
      <c r="T76" s="140"/>
      <c r="U76" s="49"/>
      <c r="V76" s="49"/>
      <c r="W76" s="49"/>
      <c r="X76" s="142"/>
      <c r="Y76" s="143"/>
      <c r="Z76" s="144"/>
      <c r="AA76" s="56"/>
      <c r="AB76" s="57"/>
      <c r="AC76" s="58"/>
      <c r="AD76" s="59"/>
      <c r="AE76" s="59"/>
    </row>
    <row r="77" spans="1:32" s="76" customFormat="1" ht="68.25" hidden="1" customHeight="1" outlineLevel="1">
      <c r="A77" s="145"/>
      <c r="B77" s="145"/>
      <c r="C77" s="146"/>
      <c r="D77" s="146" t="s">
        <v>114</v>
      </c>
      <c r="E77" s="146"/>
      <c r="F77" s="146"/>
      <c r="G77" s="147">
        <f>SUM(G76)</f>
        <v>0</v>
      </c>
      <c r="H77" s="147">
        <f t="shared" ref="H77:Z77" si="10">SUM(H76)</f>
        <v>0</v>
      </c>
      <c r="I77" s="148">
        <f t="shared" si="10"/>
        <v>0</v>
      </c>
      <c r="J77" s="148">
        <f t="shared" si="10"/>
        <v>0</v>
      </c>
      <c r="K77" s="147">
        <f t="shared" si="10"/>
        <v>0</v>
      </c>
      <c r="L77" s="147">
        <f t="shared" si="10"/>
        <v>0</v>
      </c>
      <c r="M77" s="148">
        <f t="shared" si="10"/>
        <v>0</v>
      </c>
      <c r="N77" s="148">
        <f t="shared" si="10"/>
        <v>0</v>
      </c>
      <c r="O77" s="147">
        <f t="shared" si="10"/>
        <v>0</v>
      </c>
      <c r="P77" s="148">
        <f t="shared" si="10"/>
        <v>0</v>
      </c>
      <c r="Q77" s="148"/>
      <c r="R77" s="149">
        <f t="shared" si="10"/>
        <v>0</v>
      </c>
      <c r="S77" s="149">
        <f t="shared" si="10"/>
        <v>0</v>
      </c>
      <c r="T77" s="149">
        <f t="shared" si="10"/>
        <v>0</v>
      </c>
      <c r="U77" s="149">
        <f t="shared" si="10"/>
        <v>0</v>
      </c>
      <c r="V77" s="149">
        <f t="shared" si="10"/>
        <v>0</v>
      </c>
      <c r="W77" s="149">
        <f t="shared" si="10"/>
        <v>0</v>
      </c>
      <c r="X77" s="149">
        <f t="shared" si="10"/>
        <v>0</v>
      </c>
      <c r="Y77" s="149">
        <f t="shared" si="10"/>
        <v>0</v>
      </c>
      <c r="Z77" s="149">
        <f t="shared" si="10"/>
        <v>0</v>
      </c>
      <c r="AA77" s="150"/>
      <c r="AB77" s="151"/>
      <c r="AC77" s="152"/>
      <c r="AD77" s="153"/>
      <c r="AE77" s="153"/>
    </row>
    <row r="78" spans="1:32" s="76" customFormat="1" ht="68.25" hidden="1" customHeight="1" outlineLevel="1">
      <c r="A78" s="145"/>
      <c r="B78" s="154"/>
      <c r="C78" s="155"/>
      <c r="D78" s="155"/>
      <c r="E78" s="155"/>
      <c r="F78" s="155"/>
      <c r="G78" s="156" t="s">
        <v>106</v>
      </c>
      <c r="H78" s="157" t="s">
        <v>107</v>
      </c>
      <c r="I78" s="158"/>
      <c r="J78" s="158"/>
      <c r="K78" s="156" t="s">
        <v>106</v>
      </c>
      <c r="L78" s="157" t="s">
        <v>107</v>
      </c>
      <c r="M78" s="158"/>
      <c r="N78" s="158"/>
      <c r="O78" s="156" t="s">
        <v>106</v>
      </c>
      <c r="P78" s="158"/>
      <c r="Q78" s="159"/>
      <c r="R78" s="160"/>
      <c r="S78" s="160"/>
      <c r="T78" s="160"/>
      <c r="U78" s="160"/>
      <c r="V78" s="160"/>
      <c r="W78" s="160"/>
      <c r="X78" s="160"/>
      <c r="Y78" s="161"/>
      <c r="Z78" s="149"/>
      <c r="AA78" s="150"/>
      <c r="AB78" s="151"/>
      <c r="AC78" s="152"/>
      <c r="AD78" s="153"/>
      <c r="AE78" s="153"/>
    </row>
    <row r="79" spans="1:32" s="76" customFormat="1" ht="68.25" hidden="1" customHeight="1" outlineLevel="1">
      <c r="A79" s="145"/>
      <c r="B79" s="154"/>
      <c r="C79" s="155"/>
      <c r="D79" s="155"/>
      <c r="E79" s="155"/>
      <c r="F79" s="155"/>
      <c r="G79" s="162">
        <f>G77+H77-I77-J77</f>
        <v>0</v>
      </c>
      <c r="H79" s="162">
        <f>H77-J77</f>
        <v>0</v>
      </c>
      <c r="I79" s="157"/>
      <c r="J79" s="157"/>
      <c r="K79" s="162">
        <f>K77+L77-M77-N77</f>
        <v>0</v>
      </c>
      <c r="L79" s="162">
        <f>L77-N77</f>
        <v>0</v>
      </c>
      <c r="M79" s="157"/>
      <c r="N79" s="157"/>
      <c r="O79" s="162">
        <f>O77-P77</f>
        <v>0</v>
      </c>
      <c r="P79" s="157"/>
      <c r="Q79" s="159"/>
      <c r="R79" s="160"/>
      <c r="S79" s="160"/>
      <c r="T79" s="160"/>
      <c r="U79" s="160"/>
      <c r="V79" s="160"/>
      <c r="W79" s="160"/>
      <c r="X79" s="160"/>
      <c r="Y79" s="161"/>
      <c r="Z79" s="149"/>
      <c r="AA79" s="150"/>
      <c r="AB79" s="151"/>
      <c r="AC79" s="152"/>
      <c r="AD79" s="153"/>
      <c r="AE79" s="153"/>
    </row>
    <row r="80" spans="1:32" s="61" customFormat="1" ht="68.25" hidden="1" customHeight="1" outlineLevel="1">
      <c r="A80" s="46"/>
      <c r="B80" s="66"/>
      <c r="C80" s="48"/>
      <c r="D80" s="47"/>
      <c r="E80" s="47"/>
      <c r="F80" s="47"/>
      <c r="G80" s="96"/>
      <c r="H80" s="96"/>
      <c r="I80" s="49"/>
      <c r="J80" s="49"/>
      <c r="K80" s="96"/>
      <c r="L80" s="96"/>
      <c r="M80" s="49"/>
      <c r="N80" s="49"/>
      <c r="O80" s="96"/>
      <c r="P80" s="49"/>
      <c r="Q80" s="50"/>
      <c r="R80" s="140"/>
      <c r="S80" s="141"/>
      <c r="T80" s="49"/>
      <c r="U80" s="49"/>
      <c r="V80" s="49"/>
      <c r="W80" s="49"/>
      <c r="X80" s="142"/>
      <c r="Y80" s="143"/>
      <c r="Z80" s="144"/>
      <c r="AA80" s="56"/>
      <c r="AB80" s="57"/>
      <c r="AC80" s="58"/>
      <c r="AD80" s="59"/>
      <c r="AE80" s="59"/>
    </row>
    <row r="81" spans="1:31" s="172" customFormat="1" ht="68.25" hidden="1" customHeight="1" outlineLevel="1">
      <c r="A81" s="163"/>
      <c r="B81" s="163"/>
      <c r="C81" s="164"/>
      <c r="D81" s="164" t="s">
        <v>116</v>
      </c>
      <c r="E81" s="164"/>
      <c r="F81" s="164"/>
      <c r="G81" s="165"/>
      <c r="H81" s="165"/>
      <c r="I81" s="166"/>
      <c r="J81" s="166"/>
      <c r="K81" s="165"/>
      <c r="L81" s="165"/>
      <c r="M81" s="166"/>
      <c r="N81" s="166"/>
      <c r="O81" s="165"/>
      <c r="P81" s="166"/>
      <c r="Q81" s="166"/>
      <c r="R81" s="167"/>
      <c r="S81" s="167"/>
      <c r="T81" s="167"/>
      <c r="U81" s="167"/>
      <c r="V81" s="167"/>
      <c r="W81" s="167"/>
      <c r="X81" s="167"/>
      <c r="Y81" s="167"/>
      <c r="Z81" s="167"/>
      <c r="AA81" s="168"/>
      <c r="AB81" s="169"/>
      <c r="AC81" s="170"/>
      <c r="AD81" s="171"/>
      <c r="AE81" s="171"/>
    </row>
    <row r="82" spans="1:31" ht="68.25" hidden="1" customHeight="1" outlineLevel="1">
      <c r="C82" s="173"/>
      <c r="D82" s="173"/>
      <c r="F82" s="174"/>
      <c r="G82" s="175"/>
      <c r="H82" s="175"/>
      <c r="I82" s="174"/>
      <c r="J82" s="174"/>
      <c r="K82" s="175"/>
      <c r="L82" s="175"/>
      <c r="M82" s="174"/>
      <c r="N82" s="174"/>
      <c r="O82" s="175"/>
      <c r="P82" s="174"/>
      <c r="Q82" s="176"/>
      <c r="R82" s="177"/>
      <c r="S82" s="177"/>
      <c r="T82" s="177"/>
      <c r="U82" s="177"/>
      <c r="V82" s="178"/>
      <c r="W82" s="178"/>
      <c r="X82" s="179"/>
      <c r="Y82" s="179"/>
      <c r="Z82" s="179"/>
      <c r="AA82" s="180"/>
      <c r="AB82" s="180"/>
      <c r="AC82" s="181"/>
      <c r="AD82" s="182"/>
      <c r="AE82" s="183"/>
    </row>
    <row r="83" spans="1:31" ht="38.25" customHeight="1" collapsed="1"/>
    <row r="84" spans="1:31" ht="41.25" customHeight="1"/>
  </sheetData>
  <sheetProtection password="DA9F" sheet="1" objects="1" scenarios="1"/>
  <mergeCells count="65">
    <mergeCell ref="R19:R20"/>
    <mergeCell ref="AF19:AF20"/>
    <mergeCell ref="C71:D71"/>
    <mergeCell ref="C27:F27"/>
    <mergeCell ref="C28:F29"/>
    <mergeCell ref="C31:D31"/>
    <mergeCell ref="C36:F36"/>
    <mergeCell ref="C37:F38"/>
    <mergeCell ref="C41:D41"/>
    <mergeCell ref="C51:F51"/>
    <mergeCell ref="C52:F53"/>
    <mergeCell ref="C59:D59"/>
    <mergeCell ref="C66:F66"/>
    <mergeCell ref="C67:F68"/>
    <mergeCell ref="C25:C26"/>
    <mergeCell ref="D25:D26"/>
    <mergeCell ref="C9:D9"/>
    <mergeCell ref="AB5:AB8"/>
    <mergeCell ref="AC5:AC8"/>
    <mergeCell ref="AD5:AD8"/>
    <mergeCell ref="AE5:AE8"/>
    <mergeCell ref="Z6:Z8"/>
    <mergeCell ref="G7:H7"/>
    <mergeCell ref="I7:J7"/>
    <mergeCell ref="K7:L7"/>
    <mergeCell ref="M7:N7"/>
    <mergeCell ref="E6:E8"/>
    <mergeCell ref="F6:F8"/>
    <mergeCell ref="R5:R8"/>
    <mergeCell ref="S5:U5"/>
    <mergeCell ref="AF5:AF8"/>
    <mergeCell ref="G6:J6"/>
    <mergeCell ref="K6:N6"/>
    <mergeCell ref="O6:P6"/>
    <mergeCell ref="S6:S8"/>
    <mergeCell ref="Q5:Q8"/>
    <mergeCell ref="V5:V8"/>
    <mergeCell ref="W5:W8"/>
    <mergeCell ref="X5:Z5"/>
    <mergeCell ref="AA5:AA8"/>
    <mergeCell ref="T6:T8"/>
    <mergeCell ref="U6:U8"/>
    <mergeCell ref="X6:X8"/>
    <mergeCell ref="Y6:Y8"/>
    <mergeCell ref="C2:M2"/>
    <mergeCell ref="A5:A8"/>
    <mergeCell ref="B5:B8"/>
    <mergeCell ref="C5:C8"/>
    <mergeCell ref="D5:D8"/>
    <mergeCell ref="E5:F5"/>
    <mergeCell ref="G5:P5"/>
    <mergeCell ref="C10:C11"/>
    <mergeCell ref="D10:D11"/>
    <mergeCell ref="C12:C13"/>
    <mergeCell ref="D12:D13"/>
    <mergeCell ref="C14:C15"/>
    <mergeCell ref="D14:D15"/>
    <mergeCell ref="C23:C24"/>
    <mergeCell ref="D23:D24"/>
    <mergeCell ref="C16:C18"/>
    <mergeCell ref="D16:D18"/>
    <mergeCell ref="C19:C20"/>
    <mergeCell ref="D19:D20"/>
    <mergeCell ref="C21:C22"/>
    <mergeCell ref="D21:D22"/>
  </mergeCells>
  <pageMargins left="0.59055118110236227" right="0.19685039370078741" top="0.98425196850393704" bottom="0.59055118110236227" header="0.59055118110236227" footer="0.19685039370078741"/>
  <pageSetup paperSize="9" scale="70" fitToHeight="3" orientation="landscape" horizontalDpi="200" verticalDpi="200" r:id="rId1"/>
  <headerFooter alignWithMargins="0">
    <oddHeader>&amp;RAnlage 6 GRDrs 658/2016</oddHeader>
    <oddFooter>&amp;CSeite &amp;P von &amp;N</oddFooter>
  </headerFooter>
  <legacyDrawing r:id="rId2"/>
</worksheet>
</file>

<file path=xl/worksheets/sheet3.xml><?xml version="1.0" encoding="utf-8"?>
<worksheet xmlns="http://schemas.openxmlformats.org/spreadsheetml/2006/main" xmlns:r="http://schemas.openxmlformats.org/officeDocument/2006/relationships">
  <dimension ref="A1:AI99"/>
  <sheetViews>
    <sheetView zoomScale="80" zoomScaleNormal="80" zoomScaleSheetLayoutView="70" workbookViewId="0">
      <pane xSplit="4" ySplit="8" topLeftCell="E9" activePane="bottomRight" state="frozen"/>
      <selection activeCell="A3" sqref="A3"/>
      <selection pane="topRight" activeCell="A3" sqref="A3"/>
      <selection pane="bottomLeft" activeCell="A3" sqref="A3"/>
      <selection pane="bottomRight" activeCell="C1" sqref="C1"/>
    </sheetView>
  </sheetViews>
  <sheetFormatPr baseColWidth="10" defaultRowHeight="12.75" outlineLevelRow="1" outlineLevelCol="1"/>
  <cols>
    <col min="1" max="1" width="7.625" style="26" hidden="1" customWidth="1" outlineLevel="1"/>
    <col min="2" max="2" width="6.375" style="26" hidden="1" customWidth="1" outlineLevel="1"/>
    <col min="3" max="3" width="12.75" style="28" customWidth="1" collapsed="1"/>
    <col min="4" max="4" width="22.625" style="28" customWidth="1"/>
    <col min="5" max="5" width="15.25" style="28" customWidth="1"/>
    <col min="6" max="6" width="15.375" style="28" customWidth="1"/>
    <col min="7" max="8" width="4.75" style="29" customWidth="1"/>
    <col min="9" max="10" width="4.75" style="28" customWidth="1"/>
    <col min="11" max="12" width="4.75" style="29" customWidth="1"/>
    <col min="13" max="14" width="4.75" style="28" customWidth="1"/>
    <col min="15" max="15" width="4.75" style="29" customWidth="1"/>
    <col min="16" max="16" width="4.75" style="28" customWidth="1"/>
    <col min="17" max="17" width="9" style="186" hidden="1" customWidth="1" outlineLevel="1"/>
    <col min="18" max="18" width="12.875" style="28" customWidth="1" collapsed="1"/>
    <col min="19" max="19" width="13.125" style="35" customWidth="1"/>
    <col min="20" max="22" width="9" style="35" hidden="1" customWidth="1" outlineLevel="1"/>
    <col min="23" max="24" width="11.5" style="28" hidden="1" customWidth="1" outlineLevel="1"/>
    <col min="25" max="25" width="11" style="186" customWidth="1" collapsed="1"/>
    <col min="26" max="27" width="11" style="28" customWidth="1"/>
    <col min="28" max="28" width="7" style="31" hidden="1" customWidth="1" outlineLevel="1"/>
    <col min="29" max="29" width="8" style="31" hidden="1" customWidth="1" outlineLevel="1"/>
    <col min="30" max="30" width="9.125" style="32" hidden="1" customWidth="1" outlineLevel="1"/>
    <col min="31" max="31" width="22.375" style="33" hidden="1" customWidth="1" outlineLevel="1"/>
    <col min="32" max="32" width="14.875" style="34" hidden="1" customWidth="1" outlineLevel="1"/>
    <col min="33" max="33" width="20.5" style="28" hidden="1" customWidth="1" outlineLevel="1"/>
    <col min="34" max="34" width="20" style="28" hidden="1" customWidth="1" outlineLevel="1"/>
    <col min="35" max="35" width="11" style="28" collapsed="1"/>
    <col min="36" max="257" width="11" style="28"/>
    <col min="258" max="259" width="0" style="28" hidden="1" customWidth="1"/>
    <col min="260" max="260" width="10.375" style="28" customWidth="1"/>
    <col min="261" max="261" width="29.375" style="28" customWidth="1"/>
    <col min="262" max="262" width="15.25" style="28" customWidth="1"/>
    <col min="263" max="263" width="13.5" style="28" customWidth="1"/>
    <col min="264" max="273" width="5.625" style="28" customWidth="1"/>
    <col min="274" max="274" width="9.875" style="28" customWidth="1"/>
    <col min="275" max="275" width="11" style="28" customWidth="1"/>
    <col min="276" max="280" width="0" style="28" hidden="1" customWidth="1"/>
    <col min="281" max="281" width="8.625" style="28" customWidth="1"/>
    <col min="282" max="282" width="10.125" style="28" customWidth="1"/>
    <col min="283" max="283" width="9.75" style="28" customWidth="1"/>
    <col min="284" max="284" width="8" style="28" customWidth="1"/>
    <col min="285" max="285" width="0" style="28" hidden="1" customWidth="1"/>
    <col min="286" max="286" width="9.125" style="28" customWidth="1"/>
    <col min="287" max="287" width="25.5" style="28" customWidth="1"/>
    <col min="288" max="288" width="14.875" style="28" customWidth="1"/>
    <col min="289" max="289" width="20.5" style="28" customWidth="1"/>
    <col min="290" max="290" width="20" style="28" customWidth="1"/>
    <col min="291" max="513" width="11" style="28"/>
    <col min="514" max="515" width="0" style="28" hidden="1" customWidth="1"/>
    <col min="516" max="516" width="10.375" style="28" customWidth="1"/>
    <col min="517" max="517" width="29.375" style="28" customWidth="1"/>
    <col min="518" max="518" width="15.25" style="28" customWidth="1"/>
    <col min="519" max="519" width="13.5" style="28" customWidth="1"/>
    <col min="520" max="529" width="5.625" style="28" customWidth="1"/>
    <col min="530" max="530" width="9.875" style="28" customWidth="1"/>
    <col min="531" max="531" width="11" style="28" customWidth="1"/>
    <col min="532" max="536" width="0" style="28" hidden="1" customWidth="1"/>
    <col min="537" max="537" width="8.625" style="28" customWidth="1"/>
    <col min="538" max="538" width="10.125" style="28" customWidth="1"/>
    <col min="539" max="539" width="9.75" style="28" customWidth="1"/>
    <col min="540" max="540" width="8" style="28" customWidth="1"/>
    <col min="541" max="541" width="0" style="28" hidden="1" customWidth="1"/>
    <col min="542" max="542" width="9.125" style="28" customWidth="1"/>
    <col min="543" max="543" width="25.5" style="28" customWidth="1"/>
    <col min="544" max="544" width="14.875" style="28" customWidth="1"/>
    <col min="545" max="545" width="20.5" style="28" customWidth="1"/>
    <col min="546" max="546" width="20" style="28" customWidth="1"/>
    <col min="547" max="769" width="11" style="28"/>
    <col min="770" max="771" width="0" style="28" hidden="1" customWidth="1"/>
    <col min="772" max="772" width="10.375" style="28" customWidth="1"/>
    <col min="773" max="773" width="29.375" style="28" customWidth="1"/>
    <col min="774" max="774" width="15.25" style="28" customWidth="1"/>
    <col min="775" max="775" width="13.5" style="28" customWidth="1"/>
    <col min="776" max="785" width="5.625" style="28" customWidth="1"/>
    <col min="786" max="786" width="9.875" style="28" customWidth="1"/>
    <col min="787" max="787" width="11" style="28" customWidth="1"/>
    <col min="788" max="792" width="0" style="28" hidden="1" customWidth="1"/>
    <col min="793" max="793" width="8.625" style="28" customWidth="1"/>
    <col min="794" max="794" width="10.125" style="28" customWidth="1"/>
    <col min="795" max="795" width="9.75" style="28" customWidth="1"/>
    <col min="796" max="796" width="8" style="28" customWidth="1"/>
    <col min="797" max="797" width="0" style="28" hidden="1" customWidth="1"/>
    <col min="798" max="798" width="9.125" style="28" customWidth="1"/>
    <col min="799" max="799" width="25.5" style="28" customWidth="1"/>
    <col min="800" max="800" width="14.875" style="28" customWidth="1"/>
    <col min="801" max="801" width="20.5" style="28" customWidth="1"/>
    <col min="802" max="802" width="20" style="28" customWidth="1"/>
    <col min="803" max="1025" width="11" style="28"/>
    <col min="1026" max="1027" width="0" style="28" hidden="1" customWidth="1"/>
    <col min="1028" max="1028" width="10.375" style="28" customWidth="1"/>
    <col min="1029" max="1029" width="29.375" style="28" customWidth="1"/>
    <col min="1030" max="1030" width="15.25" style="28" customWidth="1"/>
    <col min="1031" max="1031" width="13.5" style="28" customWidth="1"/>
    <col min="1032" max="1041" width="5.625" style="28" customWidth="1"/>
    <col min="1042" max="1042" width="9.875" style="28" customWidth="1"/>
    <col min="1043" max="1043" width="11" style="28" customWidth="1"/>
    <col min="1044" max="1048" width="0" style="28" hidden="1" customWidth="1"/>
    <col min="1049" max="1049" width="8.625" style="28" customWidth="1"/>
    <col min="1050" max="1050" width="10.125" style="28" customWidth="1"/>
    <col min="1051" max="1051" width="9.75" style="28" customWidth="1"/>
    <col min="1052" max="1052" width="8" style="28" customWidth="1"/>
    <col min="1053" max="1053" width="0" style="28" hidden="1" customWidth="1"/>
    <col min="1054" max="1054" width="9.125" style="28" customWidth="1"/>
    <col min="1055" max="1055" width="25.5" style="28" customWidth="1"/>
    <col min="1056" max="1056" width="14.875" style="28" customWidth="1"/>
    <col min="1057" max="1057" width="20.5" style="28" customWidth="1"/>
    <col min="1058" max="1058" width="20" style="28" customWidth="1"/>
    <col min="1059" max="1281" width="11" style="28"/>
    <col min="1282" max="1283" width="0" style="28" hidden="1" customWidth="1"/>
    <col min="1284" max="1284" width="10.375" style="28" customWidth="1"/>
    <col min="1285" max="1285" width="29.375" style="28" customWidth="1"/>
    <col min="1286" max="1286" width="15.25" style="28" customWidth="1"/>
    <col min="1287" max="1287" width="13.5" style="28" customWidth="1"/>
    <col min="1288" max="1297" width="5.625" style="28" customWidth="1"/>
    <col min="1298" max="1298" width="9.875" style="28" customWidth="1"/>
    <col min="1299" max="1299" width="11" style="28" customWidth="1"/>
    <col min="1300" max="1304" width="0" style="28" hidden="1" customWidth="1"/>
    <col min="1305" max="1305" width="8.625" style="28" customWidth="1"/>
    <col min="1306" max="1306" width="10.125" style="28" customWidth="1"/>
    <col min="1307" max="1307" width="9.75" style="28" customWidth="1"/>
    <col min="1308" max="1308" width="8" style="28" customWidth="1"/>
    <col min="1309" max="1309" width="0" style="28" hidden="1" customWidth="1"/>
    <col min="1310" max="1310" width="9.125" style="28" customWidth="1"/>
    <col min="1311" max="1311" width="25.5" style="28" customWidth="1"/>
    <col min="1312" max="1312" width="14.875" style="28" customWidth="1"/>
    <col min="1313" max="1313" width="20.5" style="28" customWidth="1"/>
    <col min="1314" max="1314" width="20" style="28" customWidth="1"/>
    <col min="1315" max="1537" width="11" style="28"/>
    <col min="1538" max="1539" width="0" style="28" hidden="1" customWidth="1"/>
    <col min="1540" max="1540" width="10.375" style="28" customWidth="1"/>
    <col min="1541" max="1541" width="29.375" style="28" customWidth="1"/>
    <col min="1542" max="1542" width="15.25" style="28" customWidth="1"/>
    <col min="1543" max="1543" width="13.5" style="28" customWidth="1"/>
    <col min="1544" max="1553" width="5.625" style="28" customWidth="1"/>
    <col min="1554" max="1554" width="9.875" style="28" customWidth="1"/>
    <col min="1555" max="1555" width="11" style="28" customWidth="1"/>
    <col min="1556" max="1560" width="0" style="28" hidden="1" customWidth="1"/>
    <col min="1561" max="1561" width="8.625" style="28" customWidth="1"/>
    <col min="1562" max="1562" width="10.125" style="28" customWidth="1"/>
    <col min="1563" max="1563" width="9.75" style="28" customWidth="1"/>
    <col min="1564" max="1564" width="8" style="28" customWidth="1"/>
    <col min="1565" max="1565" width="0" style="28" hidden="1" customWidth="1"/>
    <col min="1566" max="1566" width="9.125" style="28" customWidth="1"/>
    <col min="1567" max="1567" width="25.5" style="28" customWidth="1"/>
    <col min="1568" max="1568" width="14.875" style="28" customWidth="1"/>
    <col min="1569" max="1569" width="20.5" style="28" customWidth="1"/>
    <col min="1570" max="1570" width="20" style="28" customWidth="1"/>
    <col min="1571" max="1793" width="11" style="28"/>
    <col min="1794" max="1795" width="0" style="28" hidden="1" customWidth="1"/>
    <col min="1796" max="1796" width="10.375" style="28" customWidth="1"/>
    <col min="1797" max="1797" width="29.375" style="28" customWidth="1"/>
    <col min="1798" max="1798" width="15.25" style="28" customWidth="1"/>
    <col min="1799" max="1799" width="13.5" style="28" customWidth="1"/>
    <col min="1800" max="1809" width="5.625" style="28" customWidth="1"/>
    <col min="1810" max="1810" width="9.875" style="28" customWidth="1"/>
    <col min="1811" max="1811" width="11" style="28" customWidth="1"/>
    <col min="1812" max="1816" width="0" style="28" hidden="1" customWidth="1"/>
    <col min="1817" max="1817" width="8.625" style="28" customWidth="1"/>
    <col min="1818" max="1818" width="10.125" style="28" customWidth="1"/>
    <col min="1819" max="1819" width="9.75" style="28" customWidth="1"/>
    <col min="1820" max="1820" width="8" style="28" customWidth="1"/>
    <col min="1821" max="1821" width="0" style="28" hidden="1" customWidth="1"/>
    <col min="1822" max="1822" width="9.125" style="28" customWidth="1"/>
    <col min="1823" max="1823" width="25.5" style="28" customWidth="1"/>
    <col min="1824" max="1824" width="14.875" style="28" customWidth="1"/>
    <col min="1825" max="1825" width="20.5" style="28" customWidth="1"/>
    <col min="1826" max="1826" width="20" style="28" customWidth="1"/>
    <col min="1827" max="2049" width="11" style="28"/>
    <col min="2050" max="2051" width="0" style="28" hidden="1" customWidth="1"/>
    <col min="2052" max="2052" width="10.375" style="28" customWidth="1"/>
    <col min="2053" max="2053" width="29.375" style="28" customWidth="1"/>
    <col min="2054" max="2054" width="15.25" style="28" customWidth="1"/>
    <col min="2055" max="2055" width="13.5" style="28" customWidth="1"/>
    <col min="2056" max="2065" width="5.625" style="28" customWidth="1"/>
    <col min="2066" max="2066" width="9.875" style="28" customWidth="1"/>
    <col min="2067" max="2067" width="11" style="28" customWidth="1"/>
    <col min="2068" max="2072" width="0" style="28" hidden="1" customWidth="1"/>
    <col min="2073" max="2073" width="8.625" style="28" customWidth="1"/>
    <col min="2074" max="2074" width="10.125" style="28" customWidth="1"/>
    <col min="2075" max="2075" width="9.75" style="28" customWidth="1"/>
    <col min="2076" max="2076" width="8" style="28" customWidth="1"/>
    <col min="2077" max="2077" width="0" style="28" hidden="1" customWidth="1"/>
    <col min="2078" max="2078" width="9.125" style="28" customWidth="1"/>
    <col min="2079" max="2079" width="25.5" style="28" customWidth="1"/>
    <col min="2080" max="2080" width="14.875" style="28" customWidth="1"/>
    <col min="2081" max="2081" width="20.5" style="28" customWidth="1"/>
    <col min="2082" max="2082" width="20" style="28" customWidth="1"/>
    <col min="2083" max="2305" width="11" style="28"/>
    <col min="2306" max="2307" width="0" style="28" hidden="1" customWidth="1"/>
    <col min="2308" max="2308" width="10.375" style="28" customWidth="1"/>
    <col min="2309" max="2309" width="29.375" style="28" customWidth="1"/>
    <col min="2310" max="2310" width="15.25" style="28" customWidth="1"/>
    <col min="2311" max="2311" width="13.5" style="28" customWidth="1"/>
    <col min="2312" max="2321" width="5.625" style="28" customWidth="1"/>
    <col min="2322" max="2322" width="9.875" style="28" customWidth="1"/>
    <col min="2323" max="2323" width="11" style="28" customWidth="1"/>
    <col min="2324" max="2328" width="0" style="28" hidden="1" customWidth="1"/>
    <col min="2329" max="2329" width="8.625" style="28" customWidth="1"/>
    <col min="2330" max="2330" width="10.125" style="28" customWidth="1"/>
    <col min="2331" max="2331" width="9.75" style="28" customWidth="1"/>
    <col min="2332" max="2332" width="8" style="28" customWidth="1"/>
    <col min="2333" max="2333" width="0" style="28" hidden="1" customWidth="1"/>
    <col min="2334" max="2334" width="9.125" style="28" customWidth="1"/>
    <col min="2335" max="2335" width="25.5" style="28" customWidth="1"/>
    <col min="2336" max="2336" width="14.875" style="28" customWidth="1"/>
    <col min="2337" max="2337" width="20.5" style="28" customWidth="1"/>
    <col min="2338" max="2338" width="20" style="28" customWidth="1"/>
    <col min="2339" max="2561" width="11" style="28"/>
    <col min="2562" max="2563" width="0" style="28" hidden="1" customWidth="1"/>
    <col min="2564" max="2564" width="10.375" style="28" customWidth="1"/>
    <col min="2565" max="2565" width="29.375" style="28" customWidth="1"/>
    <col min="2566" max="2566" width="15.25" style="28" customWidth="1"/>
    <col min="2567" max="2567" width="13.5" style="28" customWidth="1"/>
    <col min="2568" max="2577" width="5.625" style="28" customWidth="1"/>
    <col min="2578" max="2578" width="9.875" style="28" customWidth="1"/>
    <col min="2579" max="2579" width="11" style="28" customWidth="1"/>
    <col min="2580" max="2584" width="0" style="28" hidden="1" customWidth="1"/>
    <col min="2585" max="2585" width="8.625" style="28" customWidth="1"/>
    <col min="2586" max="2586" width="10.125" style="28" customWidth="1"/>
    <col min="2587" max="2587" width="9.75" style="28" customWidth="1"/>
    <col min="2588" max="2588" width="8" style="28" customWidth="1"/>
    <col min="2589" max="2589" width="0" style="28" hidden="1" customWidth="1"/>
    <col min="2590" max="2590" width="9.125" style="28" customWidth="1"/>
    <col min="2591" max="2591" width="25.5" style="28" customWidth="1"/>
    <col min="2592" max="2592" width="14.875" style="28" customWidth="1"/>
    <col min="2593" max="2593" width="20.5" style="28" customWidth="1"/>
    <col min="2594" max="2594" width="20" style="28" customWidth="1"/>
    <col min="2595" max="2817" width="11" style="28"/>
    <col min="2818" max="2819" width="0" style="28" hidden="1" customWidth="1"/>
    <col min="2820" max="2820" width="10.375" style="28" customWidth="1"/>
    <col min="2821" max="2821" width="29.375" style="28" customWidth="1"/>
    <col min="2822" max="2822" width="15.25" style="28" customWidth="1"/>
    <col min="2823" max="2823" width="13.5" style="28" customWidth="1"/>
    <col min="2824" max="2833" width="5.625" style="28" customWidth="1"/>
    <col min="2834" max="2834" width="9.875" style="28" customWidth="1"/>
    <col min="2835" max="2835" width="11" style="28" customWidth="1"/>
    <col min="2836" max="2840" width="0" style="28" hidden="1" customWidth="1"/>
    <col min="2841" max="2841" width="8.625" style="28" customWidth="1"/>
    <col min="2842" max="2842" width="10.125" style="28" customWidth="1"/>
    <col min="2843" max="2843" width="9.75" style="28" customWidth="1"/>
    <col min="2844" max="2844" width="8" style="28" customWidth="1"/>
    <col min="2845" max="2845" width="0" style="28" hidden="1" customWidth="1"/>
    <col min="2846" max="2846" width="9.125" style="28" customWidth="1"/>
    <col min="2847" max="2847" width="25.5" style="28" customWidth="1"/>
    <col min="2848" max="2848" width="14.875" style="28" customWidth="1"/>
    <col min="2849" max="2849" width="20.5" style="28" customWidth="1"/>
    <col min="2850" max="2850" width="20" style="28" customWidth="1"/>
    <col min="2851" max="3073" width="11" style="28"/>
    <col min="3074" max="3075" width="0" style="28" hidden="1" customWidth="1"/>
    <col min="3076" max="3076" width="10.375" style="28" customWidth="1"/>
    <col min="3077" max="3077" width="29.375" style="28" customWidth="1"/>
    <col min="3078" max="3078" width="15.25" style="28" customWidth="1"/>
    <col min="3079" max="3079" width="13.5" style="28" customWidth="1"/>
    <col min="3080" max="3089" width="5.625" style="28" customWidth="1"/>
    <col min="3090" max="3090" width="9.875" style="28" customWidth="1"/>
    <col min="3091" max="3091" width="11" style="28" customWidth="1"/>
    <col min="3092" max="3096" width="0" style="28" hidden="1" customWidth="1"/>
    <col min="3097" max="3097" width="8.625" style="28" customWidth="1"/>
    <col min="3098" max="3098" width="10.125" style="28" customWidth="1"/>
    <col min="3099" max="3099" width="9.75" style="28" customWidth="1"/>
    <col min="3100" max="3100" width="8" style="28" customWidth="1"/>
    <col min="3101" max="3101" width="0" style="28" hidden="1" customWidth="1"/>
    <col min="3102" max="3102" width="9.125" style="28" customWidth="1"/>
    <col min="3103" max="3103" width="25.5" style="28" customWidth="1"/>
    <col min="3104" max="3104" width="14.875" style="28" customWidth="1"/>
    <col min="3105" max="3105" width="20.5" style="28" customWidth="1"/>
    <col min="3106" max="3106" width="20" style="28" customWidth="1"/>
    <col min="3107" max="3329" width="11" style="28"/>
    <col min="3330" max="3331" width="0" style="28" hidden="1" customWidth="1"/>
    <col min="3332" max="3332" width="10.375" style="28" customWidth="1"/>
    <col min="3333" max="3333" width="29.375" style="28" customWidth="1"/>
    <col min="3334" max="3334" width="15.25" style="28" customWidth="1"/>
    <col min="3335" max="3335" width="13.5" style="28" customWidth="1"/>
    <col min="3336" max="3345" width="5.625" style="28" customWidth="1"/>
    <col min="3346" max="3346" width="9.875" style="28" customWidth="1"/>
    <col min="3347" max="3347" width="11" style="28" customWidth="1"/>
    <col min="3348" max="3352" width="0" style="28" hidden="1" customWidth="1"/>
    <col min="3353" max="3353" width="8.625" style="28" customWidth="1"/>
    <col min="3354" max="3354" width="10.125" style="28" customWidth="1"/>
    <col min="3355" max="3355" width="9.75" style="28" customWidth="1"/>
    <col min="3356" max="3356" width="8" style="28" customWidth="1"/>
    <col min="3357" max="3357" width="0" style="28" hidden="1" customWidth="1"/>
    <col min="3358" max="3358" width="9.125" style="28" customWidth="1"/>
    <col min="3359" max="3359" width="25.5" style="28" customWidth="1"/>
    <col min="3360" max="3360" width="14.875" style="28" customWidth="1"/>
    <col min="3361" max="3361" width="20.5" style="28" customWidth="1"/>
    <col min="3362" max="3362" width="20" style="28" customWidth="1"/>
    <col min="3363" max="3585" width="11" style="28"/>
    <col min="3586" max="3587" width="0" style="28" hidden="1" customWidth="1"/>
    <col min="3588" max="3588" width="10.375" style="28" customWidth="1"/>
    <col min="3589" max="3589" width="29.375" style="28" customWidth="1"/>
    <col min="3590" max="3590" width="15.25" style="28" customWidth="1"/>
    <col min="3591" max="3591" width="13.5" style="28" customWidth="1"/>
    <col min="3592" max="3601" width="5.625" style="28" customWidth="1"/>
    <col min="3602" max="3602" width="9.875" style="28" customWidth="1"/>
    <col min="3603" max="3603" width="11" style="28" customWidth="1"/>
    <col min="3604" max="3608" width="0" style="28" hidden="1" customWidth="1"/>
    <col min="3609" max="3609" width="8.625" style="28" customWidth="1"/>
    <col min="3610" max="3610" width="10.125" style="28" customWidth="1"/>
    <col min="3611" max="3611" width="9.75" style="28" customWidth="1"/>
    <col min="3612" max="3612" width="8" style="28" customWidth="1"/>
    <col min="3613" max="3613" width="0" style="28" hidden="1" customWidth="1"/>
    <col min="3614" max="3614" width="9.125" style="28" customWidth="1"/>
    <col min="3615" max="3615" width="25.5" style="28" customWidth="1"/>
    <col min="3616" max="3616" width="14.875" style="28" customWidth="1"/>
    <col min="3617" max="3617" width="20.5" style="28" customWidth="1"/>
    <col min="3618" max="3618" width="20" style="28" customWidth="1"/>
    <col min="3619" max="3841" width="11" style="28"/>
    <col min="3842" max="3843" width="0" style="28" hidden="1" customWidth="1"/>
    <col min="3844" max="3844" width="10.375" style="28" customWidth="1"/>
    <col min="3845" max="3845" width="29.375" style="28" customWidth="1"/>
    <col min="3846" max="3846" width="15.25" style="28" customWidth="1"/>
    <col min="3847" max="3847" width="13.5" style="28" customWidth="1"/>
    <col min="3848" max="3857" width="5.625" style="28" customWidth="1"/>
    <col min="3858" max="3858" width="9.875" style="28" customWidth="1"/>
    <col min="3859" max="3859" width="11" style="28" customWidth="1"/>
    <col min="3860" max="3864" width="0" style="28" hidden="1" customWidth="1"/>
    <col min="3865" max="3865" width="8.625" style="28" customWidth="1"/>
    <col min="3866" max="3866" width="10.125" style="28" customWidth="1"/>
    <col min="3867" max="3867" width="9.75" style="28" customWidth="1"/>
    <col min="3868" max="3868" width="8" style="28" customWidth="1"/>
    <col min="3869" max="3869" width="0" style="28" hidden="1" customWidth="1"/>
    <col min="3870" max="3870" width="9.125" style="28" customWidth="1"/>
    <col min="3871" max="3871" width="25.5" style="28" customWidth="1"/>
    <col min="3872" max="3872" width="14.875" style="28" customWidth="1"/>
    <col min="3873" max="3873" width="20.5" style="28" customWidth="1"/>
    <col min="3874" max="3874" width="20" style="28" customWidth="1"/>
    <col min="3875" max="4097" width="11" style="28"/>
    <col min="4098" max="4099" width="0" style="28" hidden="1" customWidth="1"/>
    <col min="4100" max="4100" width="10.375" style="28" customWidth="1"/>
    <col min="4101" max="4101" width="29.375" style="28" customWidth="1"/>
    <col min="4102" max="4102" width="15.25" style="28" customWidth="1"/>
    <col min="4103" max="4103" width="13.5" style="28" customWidth="1"/>
    <col min="4104" max="4113" width="5.625" style="28" customWidth="1"/>
    <col min="4114" max="4114" width="9.875" style="28" customWidth="1"/>
    <col min="4115" max="4115" width="11" style="28" customWidth="1"/>
    <col min="4116" max="4120" width="0" style="28" hidden="1" customWidth="1"/>
    <col min="4121" max="4121" width="8.625" style="28" customWidth="1"/>
    <col min="4122" max="4122" width="10.125" style="28" customWidth="1"/>
    <col min="4123" max="4123" width="9.75" style="28" customWidth="1"/>
    <col min="4124" max="4124" width="8" style="28" customWidth="1"/>
    <col min="4125" max="4125" width="0" style="28" hidden="1" customWidth="1"/>
    <col min="4126" max="4126" width="9.125" style="28" customWidth="1"/>
    <col min="4127" max="4127" width="25.5" style="28" customWidth="1"/>
    <col min="4128" max="4128" width="14.875" style="28" customWidth="1"/>
    <col min="4129" max="4129" width="20.5" style="28" customWidth="1"/>
    <col min="4130" max="4130" width="20" style="28" customWidth="1"/>
    <col min="4131" max="4353" width="11" style="28"/>
    <col min="4354" max="4355" width="0" style="28" hidden="1" customWidth="1"/>
    <col min="4356" max="4356" width="10.375" style="28" customWidth="1"/>
    <col min="4357" max="4357" width="29.375" style="28" customWidth="1"/>
    <col min="4358" max="4358" width="15.25" style="28" customWidth="1"/>
    <col min="4359" max="4359" width="13.5" style="28" customWidth="1"/>
    <col min="4360" max="4369" width="5.625" style="28" customWidth="1"/>
    <col min="4370" max="4370" width="9.875" style="28" customWidth="1"/>
    <col min="4371" max="4371" width="11" style="28" customWidth="1"/>
    <col min="4372" max="4376" width="0" style="28" hidden="1" customWidth="1"/>
    <col min="4377" max="4377" width="8.625" style="28" customWidth="1"/>
    <col min="4378" max="4378" width="10.125" style="28" customWidth="1"/>
    <col min="4379" max="4379" width="9.75" style="28" customWidth="1"/>
    <col min="4380" max="4380" width="8" style="28" customWidth="1"/>
    <col min="4381" max="4381" width="0" style="28" hidden="1" customWidth="1"/>
    <col min="4382" max="4382" width="9.125" style="28" customWidth="1"/>
    <col min="4383" max="4383" width="25.5" style="28" customWidth="1"/>
    <col min="4384" max="4384" width="14.875" style="28" customWidth="1"/>
    <col min="4385" max="4385" width="20.5" style="28" customWidth="1"/>
    <col min="4386" max="4386" width="20" style="28" customWidth="1"/>
    <col min="4387" max="4609" width="11" style="28"/>
    <col min="4610" max="4611" width="0" style="28" hidden="1" customWidth="1"/>
    <col min="4612" max="4612" width="10.375" style="28" customWidth="1"/>
    <col min="4613" max="4613" width="29.375" style="28" customWidth="1"/>
    <col min="4614" max="4614" width="15.25" style="28" customWidth="1"/>
    <col min="4615" max="4615" width="13.5" style="28" customWidth="1"/>
    <col min="4616" max="4625" width="5.625" style="28" customWidth="1"/>
    <col min="4626" max="4626" width="9.875" style="28" customWidth="1"/>
    <col min="4627" max="4627" width="11" style="28" customWidth="1"/>
    <col min="4628" max="4632" width="0" style="28" hidden="1" customWidth="1"/>
    <col min="4633" max="4633" width="8.625" style="28" customWidth="1"/>
    <col min="4634" max="4634" width="10.125" style="28" customWidth="1"/>
    <col min="4635" max="4635" width="9.75" style="28" customWidth="1"/>
    <col min="4636" max="4636" width="8" style="28" customWidth="1"/>
    <col min="4637" max="4637" width="0" style="28" hidden="1" customWidth="1"/>
    <col min="4638" max="4638" width="9.125" style="28" customWidth="1"/>
    <col min="4639" max="4639" width="25.5" style="28" customWidth="1"/>
    <col min="4640" max="4640" width="14.875" style="28" customWidth="1"/>
    <col min="4641" max="4641" width="20.5" style="28" customWidth="1"/>
    <col min="4642" max="4642" width="20" style="28" customWidth="1"/>
    <col min="4643" max="4865" width="11" style="28"/>
    <col min="4866" max="4867" width="0" style="28" hidden="1" customWidth="1"/>
    <col min="4868" max="4868" width="10.375" style="28" customWidth="1"/>
    <col min="4869" max="4869" width="29.375" style="28" customWidth="1"/>
    <col min="4870" max="4870" width="15.25" style="28" customWidth="1"/>
    <col min="4871" max="4871" width="13.5" style="28" customWidth="1"/>
    <col min="4872" max="4881" width="5.625" style="28" customWidth="1"/>
    <col min="4882" max="4882" width="9.875" style="28" customWidth="1"/>
    <col min="4883" max="4883" width="11" style="28" customWidth="1"/>
    <col min="4884" max="4888" width="0" style="28" hidden="1" customWidth="1"/>
    <col min="4889" max="4889" width="8.625" style="28" customWidth="1"/>
    <col min="4890" max="4890" width="10.125" style="28" customWidth="1"/>
    <col min="4891" max="4891" width="9.75" style="28" customWidth="1"/>
    <col min="4892" max="4892" width="8" style="28" customWidth="1"/>
    <col min="4893" max="4893" width="0" style="28" hidden="1" customWidth="1"/>
    <col min="4894" max="4894" width="9.125" style="28" customWidth="1"/>
    <col min="4895" max="4895" width="25.5" style="28" customWidth="1"/>
    <col min="4896" max="4896" width="14.875" style="28" customWidth="1"/>
    <col min="4897" max="4897" width="20.5" style="28" customWidth="1"/>
    <col min="4898" max="4898" width="20" style="28" customWidth="1"/>
    <col min="4899" max="5121" width="11" style="28"/>
    <col min="5122" max="5123" width="0" style="28" hidden="1" customWidth="1"/>
    <col min="5124" max="5124" width="10.375" style="28" customWidth="1"/>
    <col min="5125" max="5125" width="29.375" style="28" customWidth="1"/>
    <col min="5126" max="5126" width="15.25" style="28" customWidth="1"/>
    <col min="5127" max="5127" width="13.5" style="28" customWidth="1"/>
    <col min="5128" max="5137" width="5.625" style="28" customWidth="1"/>
    <col min="5138" max="5138" width="9.875" style="28" customWidth="1"/>
    <col min="5139" max="5139" width="11" style="28" customWidth="1"/>
    <col min="5140" max="5144" width="0" style="28" hidden="1" customWidth="1"/>
    <col min="5145" max="5145" width="8.625" style="28" customWidth="1"/>
    <col min="5146" max="5146" width="10.125" style="28" customWidth="1"/>
    <col min="5147" max="5147" width="9.75" style="28" customWidth="1"/>
    <col min="5148" max="5148" width="8" style="28" customWidth="1"/>
    <col min="5149" max="5149" width="0" style="28" hidden="1" customWidth="1"/>
    <col min="5150" max="5150" width="9.125" style="28" customWidth="1"/>
    <col min="5151" max="5151" width="25.5" style="28" customWidth="1"/>
    <col min="5152" max="5152" width="14.875" style="28" customWidth="1"/>
    <col min="5153" max="5153" width="20.5" style="28" customWidth="1"/>
    <col min="5154" max="5154" width="20" style="28" customWidth="1"/>
    <col min="5155" max="5377" width="11" style="28"/>
    <col min="5378" max="5379" width="0" style="28" hidden="1" customWidth="1"/>
    <col min="5380" max="5380" width="10.375" style="28" customWidth="1"/>
    <col min="5381" max="5381" width="29.375" style="28" customWidth="1"/>
    <col min="5382" max="5382" width="15.25" style="28" customWidth="1"/>
    <col min="5383" max="5383" width="13.5" style="28" customWidth="1"/>
    <col min="5384" max="5393" width="5.625" style="28" customWidth="1"/>
    <col min="5394" max="5394" width="9.875" style="28" customWidth="1"/>
    <col min="5395" max="5395" width="11" style="28" customWidth="1"/>
    <col min="5396" max="5400" width="0" style="28" hidden="1" customWidth="1"/>
    <col min="5401" max="5401" width="8.625" style="28" customWidth="1"/>
    <col min="5402" max="5402" width="10.125" style="28" customWidth="1"/>
    <col min="5403" max="5403" width="9.75" style="28" customWidth="1"/>
    <col min="5404" max="5404" width="8" style="28" customWidth="1"/>
    <col min="5405" max="5405" width="0" style="28" hidden="1" customWidth="1"/>
    <col min="5406" max="5406" width="9.125" style="28" customWidth="1"/>
    <col min="5407" max="5407" width="25.5" style="28" customWidth="1"/>
    <col min="5408" max="5408" width="14.875" style="28" customWidth="1"/>
    <col min="5409" max="5409" width="20.5" style="28" customWidth="1"/>
    <col min="5410" max="5410" width="20" style="28" customWidth="1"/>
    <col min="5411" max="5633" width="11" style="28"/>
    <col min="5634" max="5635" width="0" style="28" hidden="1" customWidth="1"/>
    <col min="5636" max="5636" width="10.375" style="28" customWidth="1"/>
    <col min="5637" max="5637" width="29.375" style="28" customWidth="1"/>
    <col min="5638" max="5638" width="15.25" style="28" customWidth="1"/>
    <col min="5639" max="5639" width="13.5" style="28" customWidth="1"/>
    <col min="5640" max="5649" width="5.625" style="28" customWidth="1"/>
    <col min="5650" max="5650" width="9.875" style="28" customWidth="1"/>
    <col min="5651" max="5651" width="11" style="28" customWidth="1"/>
    <col min="5652" max="5656" width="0" style="28" hidden="1" customWidth="1"/>
    <col min="5657" max="5657" width="8.625" style="28" customWidth="1"/>
    <col min="5658" max="5658" width="10.125" style="28" customWidth="1"/>
    <col min="5659" max="5659" width="9.75" style="28" customWidth="1"/>
    <col min="5660" max="5660" width="8" style="28" customWidth="1"/>
    <col min="5661" max="5661" width="0" style="28" hidden="1" customWidth="1"/>
    <col min="5662" max="5662" width="9.125" style="28" customWidth="1"/>
    <col min="5663" max="5663" width="25.5" style="28" customWidth="1"/>
    <col min="5664" max="5664" width="14.875" style="28" customWidth="1"/>
    <col min="5665" max="5665" width="20.5" style="28" customWidth="1"/>
    <col min="5666" max="5666" width="20" style="28" customWidth="1"/>
    <col min="5667" max="5889" width="11" style="28"/>
    <col min="5890" max="5891" width="0" style="28" hidden="1" customWidth="1"/>
    <col min="5892" max="5892" width="10.375" style="28" customWidth="1"/>
    <col min="5893" max="5893" width="29.375" style="28" customWidth="1"/>
    <col min="5894" max="5894" width="15.25" style="28" customWidth="1"/>
    <col min="5895" max="5895" width="13.5" style="28" customWidth="1"/>
    <col min="5896" max="5905" width="5.625" style="28" customWidth="1"/>
    <col min="5906" max="5906" width="9.875" style="28" customWidth="1"/>
    <col min="5907" max="5907" width="11" style="28" customWidth="1"/>
    <col min="5908" max="5912" width="0" style="28" hidden="1" customWidth="1"/>
    <col min="5913" max="5913" width="8.625" style="28" customWidth="1"/>
    <col min="5914" max="5914" width="10.125" style="28" customWidth="1"/>
    <col min="5915" max="5915" width="9.75" style="28" customWidth="1"/>
    <col min="5916" max="5916" width="8" style="28" customWidth="1"/>
    <col min="5917" max="5917" width="0" style="28" hidden="1" customWidth="1"/>
    <col min="5918" max="5918" width="9.125" style="28" customWidth="1"/>
    <col min="5919" max="5919" width="25.5" style="28" customWidth="1"/>
    <col min="5920" max="5920" width="14.875" style="28" customWidth="1"/>
    <col min="5921" max="5921" width="20.5" style="28" customWidth="1"/>
    <col min="5922" max="5922" width="20" style="28" customWidth="1"/>
    <col min="5923" max="6145" width="11" style="28"/>
    <col min="6146" max="6147" width="0" style="28" hidden="1" customWidth="1"/>
    <col min="6148" max="6148" width="10.375" style="28" customWidth="1"/>
    <col min="6149" max="6149" width="29.375" style="28" customWidth="1"/>
    <col min="6150" max="6150" width="15.25" style="28" customWidth="1"/>
    <col min="6151" max="6151" width="13.5" style="28" customWidth="1"/>
    <col min="6152" max="6161" width="5.625" style="28" customWidth="1"/>
    <col min="6162" max="6162" width="9.875" style="28" customWidth="1"/>
    <col min="6163" max="6163" width="11" style="28" customWidth="1"/>
    <col min="6164" max="6168" width="0" style="28" hidden="1" customWidth="1"/>
    <col min="6169" max="6169" width="8.625" style="28" customWidth="1"/>
    <col min="6170" max="6170" width="10.125" style="28" customWidth="1"/>
    <col min="6171" max="6171" width="9.75" style="28" customWidth="1"/>
    <col min="6172" max="6172" width="8" style="28" customWidth="1"/>
    <col min="6173" max="6173" width="0" style="28" hidden="1" customWidth="1"/>
    <col min="6174" max="6174" width="9.125" style="28" customWidth="1"/>
    <col min="6175" max="6175" width="25.5" style="28" customWidth="1"/>
    <col min="6176" max="6176" width="14.875" style="28" customWidth="1"/>
    <col min="6177" max="6177" width="20.5" style="28" customWidth="1"/>
    <col min="6178" max="6178" width="20" style="28" customWidth="1"/>
    <col min="6179" max="6401" width="11" style="28"/>
    <col min="6402" max="6403" width="0" style="28" hidden="1" customWidth="1"/>
    <col min="6404" max="6404" width="10.375" style="28" customWidth="1"/>
    <col min="6405" max="6405" width="29.375" style="28" customWidth="1"/>
    <col min="6406" max="6406" width="15.25" style="28" customWidth="1"/>
    <col min="6407" max="6407" width="13.5" style="28" customWidth="1"/>
    <col min="6408" max="6417" width="5.625" style="28" customWidth="1"/>
    <col min="6418" max="6418" width="9.875" style="28" customWidth="1"/>
    <col min="6419" max="6419" width="11" style="28" customWidth="1"/>
    <col min="6420" max="6424" width="0" style="28" hidden="1" customWidth="1"/>
    <col min="6425" max="6425" width="8.625" style="28" customWidth="1"/>
    <col min="6426" max="6426" width="10.125" style="28" customWidth="1"/>
    <col min="6427" max="6427" width="9.75" style="28" customWidth="1"/>
    <col min="6428" max="6428" width="8" style="28" customWidth="1"/>
    <col min="6429" max="6429" width="0" style="28" hidden="1" customWidth="1"/>
    <col min="6430" max="6430" width="9.125" style="28" customWidth="1"/>
    <col min="6431" max="6431" width="25.5" style="28" customWidth="1"/>
    <col min="6432" max="6432" width="14.875" style="28" customWidth="1"/>
    <col min="6433" max="6433" width="20.5" style="28" customWidth="1"/>
    <col min="6434" max="6434" width="20" style="28" customWidth="1"/>
    <col min="6435" max="6657" width="11" style="28"/>
    <col min="6658" max="6659" width="0" style="28" hidden="1" customWidth="1"/>
    <col min="6660" max="6660" width="10.375" style="28" customWidth="1"/>
    <col min="6661" max="6661" width="29.375" style="28" customWidth="1"/>
    <col min="6662" max="6662" width="15.25" style="28" customWidth="1"/>
    <col min="6663" max="6663" width="13.5" style="28" customWidth="1"/>
    <col min="6664" max="6673" width="5.625" style="28" customWidth="1"/>
    <col min="6674" max="6674" width="9.875" style="28" customWidth="1"/>
    <col min="6675" max="6675" width="11" style="28" customWidth="1"/>
    <col min="6676" max="6680" width="0" style="28" hidden="1" customWidth="1"/>
    <col min="6681" max="6681" width="8.625" style="28" customWidth="1"/>
    <col min="6682" max="6682" width="10.125" style="28" customWidth="1"/>
    <col min="6683" max="6683" width="9.75" style="28" customWidth="1"/>
    <col min="6684" max="6684" width="8" style="28" customWidth="1"/>
    <col min="6685" max="6685" width="0" style="28" hidden="1" customWidth="1"/>
    <col min="6686" max="6686" width="9.125" style="28" customWidth="1"/>
    <col min="6687" max="6687" width="25.5" style="28" customWidth="1"/>
    <col min="6688" max="6688" width="14.875" style="28" customWidth="1"/>
    <col min="6689" max="6689" width="20.5" style="28" customWidth="1"/>
    <col min="6690" max="6690" width="20" style="28" customWidth="1"/>
    <col min="6691" max="6913" width="11" style="28"/>
    <col min="6914" max="6915" width="0" style="28" hidden="1" customWidth="1"/>
    <col min="6916" max="6916" width="10.375" style="28" customWidth="1"/>
    <col min="6917" max="6917" width="29.375" style="28" customWidth="1"/>
    <col min="6918" max="6918" width="15.25" style="28" customWidth="1"/>
    <col min="6919" max="6919" width="13.5" style="28" customWidth="1"/>
    <col min="6920" max="6929" width="5.625" style="28" customWidth="1"/>
    <col min="6930" max="6930" width="9.875" style="28" customWidth="1"/>
    <col min="6931" max="6931" width="11" style="28" customWidth="1"/>
    <col min="6932" max="6936" width="0" style="28" hidden="1" customWidth="1"/>
    <col min="6937" max="6937" width="8.625" style="28" customWidth="1"/>
    <col min="6938" max="6938" width="10.125" style="28" customWidth="1"/>
    <col min="6939" max="6939" width="9.75" style="28" customWidth="1"/>
    <col min="6940" max="6940" width="8" style="28" customWidth="1"/>
    <col min="6941" max="6941" width="0" style="28" hidden="1" customWidth="1"/>
    <col min="6942" max="6942" width="9.125" style="28" customWidth="1"/>
    <col min="6943" max="6943" width="25.5" style="28" customWidth="1"/>
    <col min="6944" max="6944" width="14.875" style="28" customWidth="1"/>
    <col min="6945" max="6945" width="20.5" style="28" customWidth="1"/>
    <col min="6946" max="6946" width="20" style="28" customWidth="1"/>
    <col min="6947" max="7169" width="11" style="28"/>
    <col min="7170" max="7171" width="0" style="28" hidden="1" customWidth="1"/>
    <col min="7172" max="7172" width="10.375" style="28" customWidth="1"/>
    <col min="7173" max="7173" width="29.375" style="28" customWidth="1"/>
    <col min="7174" max="7174" width="15.25" style="28" customWidth="1"/>
    <col min="7175" max="7175" width="13.5" style="28" customWidth="1"/>
    <col min="7176" max="7185" width="5.625" style="28" customWidth="1"/>
    <col min="7186" max="7186" width="9.875" style="28" customWidth="1"/>
    <col min="7187" max="7187" width="11" style="28" customWidth="1"/>
    <col min="7188" max="7192" width="0" style="28" hidden="1" customWidth="1"/>
    <col min="7193" max="7193" width="8.625" style="28" customWidth="1"/>
    <col min="7194" max="7194" width="10.125" style="28" customWidth="1"/>
    <col min="7195" max="7195" width="9.75" style="28" customWidth="1"/>
    <col min="7196" max="7196" width="8" style="28" customWidth="1"/>
    <col min="7197" max="7197" width="0" style="28" hidden="1" customWidth="1"/>
    <col min="7198" max="7198" width="9.125" style="28" customWidth="1"/>
    <col min="7199" max="7199" width="25.5" style="28" customWidth="1"/>
    <col min="7200" max="7200" width="14.875" style="28" customWidth="1"/>
    <col min="7201" max="7201" width="20.5" style="28" customWidth="1"/>
    <col min="7202" max="7202" width="20" style="28" customWidth="1"/>
    <col min="7203" max="7425" width="11" style="28"/>
    <col min="7426" max="7427" width="0" style="28" hidden="1" customWidth="1"/>
    <col min="7428" max="7428" width="10.375" style="28" customWidth="1"/>
    <col min="7429" max="7429" width="29.375" style="28" customWidth="1"/>
    <col min="7430" max="7430" width="15.25" style="28" customWidth="1"/>
    <col min="7431" max="7431" width="13.5" style="28" customWidth="1"/>
    <col min="7432" max="7441" width="5.625" style="28" customWidth="1"/>
    <col min="7442" max="7442" width="9.875" style="28" customWidth="1"/>
    <col min="7443" max="7443" width="11" style="28" customWidth="1"/>
    <col min="7444" max="7448" width="0" style="28" hidden="1" customWidth="1"/>
    <col min="7449" max="7449" width="8.625" style="28" customWidth="1"/>
    <col min="7450" max="7450" width="10.125" style="28" customWidth="1"/>
    <col min="7451" max="7451" width="9.75" style="28" customWidth="1"/>
    <col min="7452" max="7452" width="8" style="28" customWidth="1"/>
    <col min="7453" max="7453" width="0" style="28" hidden="1" customWidth="1"/>
    <col min="7454" max="7454" width="9.125" style="28" customWidth="1"/>
    <col min="7455" max="7455" width="25.5" style="28" customWidth="1"/>
    <col min="7456" max="7456" width="14.875" style="28" customWidth="1"/>
    <col min="7457" max="7457" width="20.5" style="28" customWidth="1"/>
    <col min="7458" max="7458" width="20" style="28" customWidth="1"/>
    <col min="7459" max="7681" width="11" style="28"/>
    <col min="7682" max="7683" width="0" style="28" hidden="1" customWidth="1"/>
    <col min="7684" max="7684" width="10.375" style="28" customWidth="1"/>
    <col min="7685" max="7685" width="29.375" style="28" customWidth="1"/>
    <col min="7686" max="7686" width="15.25" style="28" customWidth="1"/>
    <col min="7687" max="7687" width="13.5" style="28" customWidth="1"/>
    <col min="7688" max="7697" width="5.625" style="28" customWidth="1"/>
    <col min="7698" max="7698" width="9.875" style="28" customWidth="1"/>
    <col min="7699" max="7699" width="11" style="28" customWidth="1"/>
    <col min="7700" max="7704" width="0" style="28" hidden="1" customWidth="1"/>
    <col min="7705" max="7705" width="8.625" style="28" customWidth="1"/>
    <col min="7706" max="7706" width="10.125" style="28" customWidth="1"/>
    <col min="7707" max="7707" width="9.75" style="28" customWidth="1"/>
    <col min="7708" max="7708" width="8" style="28" customWidth="1"/>
    <col min="7709" max="7709" width="0" style="28" hidden="1" customWidth="1"/>
    <col min="7710" max="7710" width="9.125" style="28" customWidth="1"/>
    <col min="7711" max="7711" width="25.5" style="28" customWidth="1"/>
    <col min="7712" max="7712" width="14.875" style="28" customWidth="1"/>
    <col min="7713" max="7713" width="20.5" style="28" customWidth="1"/>
    <col min="7714" max="7714" width="20" style="28" customWidth="1"/>
    <col min="7715" max="7937" width="11" style="28"/>
    <col min="7938" max="7939" width="0" style="28" hidden="1" customWidth="1"/>
    <col min="7940" max="7940" width="10.375" style="28" customWidth="1"/>
    <col min="7941" max="7941" width="29.375" style="28" customWidth="1"/>
    <col min="7942" max="7942" width="15.25" style="28" customWidth="1"/>
    <col min="7943" max="7943" width="13.5" style="28" customWidth="1"/>
    <col min="7944" max="7953" width="5.625" style="28" customWidth="1"/>
    <col min="7954" max="7954" width="9.875" style="28" customWidth="1"/>
    <col min="7955" max="7955" width="11" style="28" customWidth="1"/>
    <col min="7956" max="7960" width="0" style="28" hidden="1" customWidth="1"/>
    <col min="7961" max="7961" width="8.625" style="28" customWidth="1"/>
    <col min="7962" max="7962" width="10.125" style="28" customWidth="1"/>
    <col min="7963" max="7963" width="9.75" style="28" customWidth="1"/>
    <col min="7964" max="7964" width="8" style="28" customWidth="1"/>
    <col min="7965" max="7965" width="0" style="28" hidden="1" customWidth="1"/>
    <col min="7966" max="7966" width="9.125" style="28" customWidth="1"/>
    <col min="7967" max="7967" width="25.5" style="28" customWidth="1"/>
    <col min="7968" max="7968" width="14.875" style="28" customWidth="1"/>
    <col min="7969" max="7969" width="20.5" style="28" customWidth="1"/>
    <col min="7970" max="7970" width="20" style="28" customWidth="1"/>
    <col min="7971" max="8193" width="11" style="28"/>
    <col min="8194" max="8195" width="0" style="28" hidden="1" customWidth="1"/>
    <col min="8196" max="8196" width="10.375" style="28" customWidth="1"/>
    <col min="8197" max="8197" width="29.375" style="28" customWidth="1"/>
    <col min="8198" max="8198" width="15.25" style="28" customWidth="1"/>
    <col min="8199" max="8199" width="13.5" style="28" customWidth="1"/>
    <col min="8200" max="8209" width="5.625" style="28" customWidth="1"/>
    <col min="8210" max="8210" width="9.875" style="28" customWidth="1"/>
    <col min="8211" max="8211" width="11" style="28" customWidth="1"/>
    <col min="8212" max="8216" width="0" style="28" hidden="1" customWidth="1"/>
    <col min="8217" max="8217" width="8.625" style="28" customWidth="1"/>
    <col min="8218" max="8218" width="10.125" style="28" customWidth="1"/>
    <col min="8219" max="8219" width="9.75" style="28" customWidth="1"/>
    <col min="8220" max="8220" width="8" style="28" customWidth="1"/>
    <col min="8221" max="8221" width="0" style="28" hidden="1" customWidth="1"/>
    <col min="8222" max="8222" width="9.125" style="28" customWidth="1"/>
    <col min="8223" max="8223" width="25.5" style="28" customWidth="1"/>
    <col min="8224" max="8224" width="14.875" style="28" customWidth="1"/>
    <col min="8225" max="8225" width="20.5" style="28" customWidth="1"/>
    <col min="8226" max="8226" width="20" style="28" customWidth="1"/>
    <col min="8227" max="8449" width="11" style="28"/>
    <col min="8450" max="8451" width="0" style="28" hidden="1" customWidth="1"/>
    <col min="8452" max="8452" width="10.375" style="28" customWidth="1"/>
    <col min="8453" max="8453" width="29.375" style="28" customWidth="1"/>
    <col min="8454" max="8454" width="15.25" style="28" customWidth="1"/>
    <col min="8455" max="8455" width="13.5" style="28" customWidth="1"/>
    <col min="8456" max="8465" width="5.625" style="28" customWidth="1"/>
    <col min="8466" max="8466" width="9.875" style="28" customWidth="1"/>
    <col min="8467" max="8467" width="11" style="28" customWidth="1"/>
    <col min="8468" max="8472" width="0" style="28" hidden="1" customWidth="1"/>
    <col min="8473" max="8473" width="8.625" style="28" customWidth="1"/>
    <col min="8474" max="8474" width="10.125" style="28" customWidth="1"/>
    <col min="8475" max="8475" width="9.75" style="28" customWidth="1"/>
    <col min="8476" max="8476" width="8" style="28" customWidth="1"/>
    <col min="8477" max="8477" width="0" style="28" hidden="1" customWidth="1"/>
    <col min="8478" max="8478" width="9.125" style="28" customWidth="1"/>
    <col min="8479" max="8479" width="25.5" style="28" customWidth="1"/>
    <col min="8480" max="8480" width="14.875" style="28" customWidth="1"/>
    <col min="8481" max="8481" width="20.5" style="28" customWidth="1"/>
    <col min="8482" max="8482" width="20" style="28" customWidth="1"/>
    <col min="8483" max="8705" width="11" style="28"/>
    <col min="8706" max="8707" width="0" style="28" hidden="1" customWidth="1"/>
    <col min="8708" max="8708" width="10.375" style="28" customWidth="1"/>
    <col min="8709" max="8709" width="29.375" style="28" customWidth="1"/>
    <col min="8710" max="8710" width="15.25" style="28" customWidth="1"/>
    <col min="8711" max="8711" width="13.5" style="28" customWidth="1"/>
    <col min="8712" max="8721" width="5.625" style="28" customWidth="1"/>
    <col min="8722" max="8722" width="9.875" style="28" customWidth="1"/>
    <col min="8723" max="8723" width="11" style="28" customWidth="1"/>
    <col min="8724" max="8728" width="0" style="28" hidden="1" customWidth="1"/>
    <col min="8729" max="8729" width="8.625" style="28" customWidth="1"/>
    <col min="8730" max="8730" width="10.125" style="28" customWidth="1"/>
    <col min="8731" max="8731" width="9.75" style="28" customWidth="1"/>
    <col min="8732" max="8732" width="8" style="28" customWidth="1"/>
    <col min="8733" max="8733" width="0" style="28" hidden="1" customWidth="1"/>
    <col min="8734" max="8734" width="9.125" style="28" customWidth="1"/>
    <col min="8735" max="8735" width="25.5" style="28" customWidth="1"/>
    <col min="8736" max="8736" width="14.875" style="28" customWidth="1"/>
    <col min="8737" max="8737" width="20.5" style="28" customWidth="1"/>
    <col min="8738" max="8738" width="20" style="28" customWidth="1"/>
    <col min="8739" max="8961" width="11" style="28"/>
    <col min="8962" max="8963" width="0" style="28" hidden="1" customWidth="1"/>
    <col min="8964" max="8964" width="10.375" style="28" customWidth="1"/>
    <col min="8965" max="8965" width="29.375" style="28" customWidth="1"/>
    <col min="8966" max="8966" width="15.25" style="28" customWidth="1"/>
    <col min="8967" max="8967" width="13.5" style="28" customWidth="1"/>
    <col min="8968" max="8977" width="5.625" style="28" customWidth="1"/>
    <col min="8978" max="8978" width="9.875" style="28" customWidth="1"/>
    <col min="8979" max="8979" width="11" style="28" customWidth="1"/>
    <col min="8980" max="8984" width="0" style="28" hidden="1" customWidth="1"/>
    <col min="8985" max="8985" width="8.625" style="28" customWidth="1"/>
    <col min="8986" max="8986" width="10.125" style="28" customWidth="1"/>
    <col min="8987" max="8987" width="9.75" style="28" customWidth="1"/>
    <col min="8988" max="8988" width="8" style="28" customWidth="1"/>
    <col min="8989" max="8989" width="0" style="28" hidden="1" customWidth="1"/>
    <col min="8990" max="8990" width="9.125" style="28" customWidth="1"/>
    <col min="8991" max="8991" width="25.5" style="28" customWidth="1"/>
    <col min="8992" max="8992" width="14.875" style="28" customWidth="1"/>
    <col min="8993" max="8993" width="20.5" style="28" customWidth="1"/>
    <col min="8994" max="8994" width="20" style="28" customWidth="1"/>
    <col min="8995" max="9217" width="11" style="28"/>
    <col min="9218" max="9219" width="0" style="28" hidden="1" customWidth="1"/>
    <col min="9220" max="9220" width="10.375" style="28" customWidth="1"/>
    <col min="9221" max="9221" width="29.375" style="28" customWidth="1"/>
    <col min="9222" max="9222" width="15.25" style="28" customWidth="1"/>
    <col min="9223" max="9223" width="13.5" style="28" customWidth="1"/>
    <col min="9224" max="9233" width="5.625" style="28" customWidth="1"/>
    <col min="9234" max="9234" width="9.875" style="28" customWidth="1"/>
    <col min="9235" max="9235" width="11" style="28" customWidth="1"/>
    <col min="9236" max="9240" width="0" style="28" hidden="1" customWidth="1"/>
    <col min="9241" max="9241" width="8.625" style="28" customWidth="1"/>
    <col min="9242" max="9242" width="10.125" style="28" customWidth="1"/>
    <col min="9243" max="9243" width="9.75" style="28" customWidth="1"/>
    <col min="9244" max="9244" width="8" style="28" customWidth="1"/>
    <col min="9245" max="9245" width="0" style="28" hidden="1" customWidth="1"/>
    <col min="9246" max="9246" width="9.125" style="28" customWidth="1"/>
    <col min="9247" max="9247" width="25.5" style="28" customWidth="1"/>
    <col min="9248" max="9248" width="14.875" style="28" customWidth="1"/>
    <col min="9249" max="9249" width="20.5" style="28" customWidth="1"/>
    <col min="9250" max="9250" width="20" style="28" customWidth="1"/>
    <col min="9251" max="9473" width="11" style="28"/>
    <col min="9474" max="9475" width="0" style="28" hidden="1" customWidth="1"/>
    <col min="9476" max="9476" width="10.375" style="28" customWidth="1"/>
    <col min="9477" max="9477" width="29.375" style="28" customWidth="1"/>
    <col min="9478" max="9478" width="15.25" style="28" customWidth="1"/>
    <col min="9479" max="9479" width="13.5" style="28" customWidth="1"/>
    <col min="9480" max="9489" width="5.625" style="28" customWidth="1"/>
    <col min="9490" max="9490" width="9.875" style="28" customWidth="1"/>
    <col min="9491" max="9491" width="11" style="28" customWidth="1"/>
    <col min="9492" max="9496" width="0" style="28" hidden="1" customWidth="1"/>
    <col min="9497" max="9497" width="8.625" style="28" customWidth="1"/>
    <col min="9498" max="9498" width="10.125" style="28" customWidth="1"/>
    <col min="9499" max="9499" width="9.75" style="28" customWidth="1"/>
    <col min="9500" max="9500" width="8" style="28" customWidth="1"/>
    <col min="9501" max="9501" width="0" style="28" hidden="1" customWidth="1"/>
    <col min="9502" max="9502" width="9.125" style="28" customWidth="1"/>
    <col min="9503" max="9503" width="25.5" style="28" customWidth="1"/>
    <col min="9504" max="9504" width="14.875" style="28" customWidth="1"/>
    <col min="9505" max="9505" width="20.5" style="28" customWidth="1"/>
    <col min="9506" max="9506" width="20" style="28" customWidth="1"/>
    <col min="9507" max="9729" width="11" style="28"/>
    <col min="9730" max="9731" width="0" style="28" hidden="1" customWidth="1"/>
    <col min="9732" max="9732" width="10.375" style="28" customWidth="1"/>
    <col min="9733" max="9733" width="29.375" style="28" customWidth="1"/>
    <col min="9734" max="9734" width="15.25" style="28" customWidth="1"/>
    <col min="9735" max="9735" width="13.5" style="28" customWidth="1"/>
    <col min="9736" max="9745" width="5.625" style="28" customWidth="1"/>
    <col min="9746" max="9746" width="9.875" style="28" customWidth="1"/>
    <col min="9747" max="9747" width="11" style="28" customWidth="1"/>
    <col min="9748" max="9752" width="0" style="28" hidden="1" customWidth="1"/>
    <col min="9753" max="9753" width="8.625" style="28" customWidth="1"/>
    <col min="9754" max="9754" width="10.125" style="28" customWidth="1"/>
    <col min="9755" max="9755" width="9.75" style="28" customWidth="1"/>
    <col min="9756" max="9756" width="8" style="28" customWidth="1"/>
    <col min="9757" max="9757" width="0" style="28" hidden="1" customWidth="1"/>
    <col min="9758" max="9758" width="9.125" style="28" customWidth="1"/>
    <col min="9759" max="9759" width="25.5" style="28" customWidth="1"/>
    <col min="9760" max="9760" width="14.875" style="28" customWidth="1"/>
    <col min="9761" max="9761" width="20.5" style="28" customWidth="1"/>
    <col min="9762" max="9762" width="20" style="28" customWidth="1"/>
    <col min="9763" max="9985" width="11" style="28"/>
    <col min="9986" max="9987" width="0" style="28" hidden="1" customWidth="1"/>
    <col min="9988" max="9988" width="10.375" style="28" customWidth="1"/>
    <col min="9989" max="9989" width="29.375" style="28" customWidth="1"/>
    <col min="9990" max="9990" width="15.25" style="28" customWidth="1"/>
    <col min="9991" max="9991" width="13.5" style="28" customWidth="1"/>
    <col min="9992" max="10001" width="5.625" style="28" customWidth="1"/>
    <col min="10002" max="10002" width="9.875" style="28" customWidth="1"/>
    <col min="10003" max="10003" width="11" style="28" customWidth="1"/>
    <col min="10004" max="10008" width="0" style="28" hidden="1" customWidth="1"/>
    <col min="10009" max="10009" width="8.625" style="28" customWidth="1"/>
    <col min="10010" max="10010" width="10.125" style="28" customWidth="1"/>
    <col min="10011" max="10011" width="9.75" style="28" customWidth="1"/>
    <col min="10012" max="10012" width="8" style="28" customWidth="1"/>
    <col min="10013" max="10013" width="0" style="28" hidden="1" customWidth="1"/>
    <col min="10014" max="10014" width="9.125" style="28" customWidth="1"/>
    <col min="10015" max="10015" width="25.5" style="28" customWidth="1"/>
    <col min="10016" max="10016" width="14.875" style="28" customWidth="1"/>
    <col min="10017" max="10017" width="20.5" style="28" customWidth="1"/>
    <col min="10018" max="10018" width="20" style="28" customWidth="1"/>
    <col min="10019" max="10241" width="11" style="28"/>
    <col min="10242" max="10243" width="0" style="28" hidden="1" customWidth="1"/>
    <col min="10244" max="10244" width="10.375" style="28" customWidth="1"/>
    <col min="10245" max="10245" width="29.375" style="28" customWidth="1"/>
    <col min="10246" max="10246" width="15.25" style="28" customWidth="1"/>
    <col min="10247" max="10247" width="13.5" style="28" customWidth="1"/>
    <col min="10248" max="10257" width="5.625" style="28" customWidth="1"/>
    <col min="10258" max="10258" width="9.875" style="28" customWidth="1"/>
    <col min="10259" max="10259" width="11" style="28" customWidth="1"/>
    <col min="10260" max="10264" width="0" style="28" hidden="1" customWidth="1"/>
    <col min="10265" max="10265" width="8.625" style="28" customWidth="1"/>
    <col min="10266" max="10266" width="10.125" style="28" customWidth="1"/>
    <col min="10267" max="10267" width="9.75" style="28" customWidth="1"/>
    <col min="10268" max="10268" width="8" style="28" customWidth="1"/>
    <col min="10269" max="10269" width="0" style="28" hidden="1" customWidth="1"/>
    <col min="10270" max="10270" width="9.125" style="28" customWidth="1"/>
    <col min="10271" max="10271" width="25.5" style="28" customWidth="1"/>
    <col min="10272" max="10272" width="14.875" style="28" customWidth="1"/>
    <col min="10273" max="10273" width="20.5" style="28" customWidth="1"/>
    <col min="10274" max="10274" width="20" style="28" customWidth="1"/>
    <col min="10275" max="10497" width="11" style="28"/>
    <col min="10498" max="10499" width="0" style="28" hidden="1" customWidth="1"/>
    <col min="10500" max="10500" width="10.375" style="28" customWidth="1"/>
    <col min="10501" max="10501" width="29.375" style="28" customWidth="1"/>
    <col min="10502" max="10502" width="15.25" style="28" customWidth="1"/>
    <col min="10503" max="10503" width="13.5" style="28" customWidth="1"/>
    <col min="10504" max="10513" width="5.625" style="28" customWidth="1"/>
    <col min="10514" max="10514" width="9.875" style="28" customWidth="1"/>
    <col min="10515" max="10515" width="11" style="28" customWidth="1"/>
    <col min="10516" max="10520" width="0" style="28" hidden="1" customWidth="1"/>
    <col min="10521" max="10521" width="8.625" style="28" customWidth="1"/>
    <col min="10522" max="10522" width="10.125" style="28" customWidth="1"/>
    <col min="10523" max="10523" width="9.75" style="28" customWidth="1"/>
    <col min="10524" max="10524" width="8" style="28" customWidth="1"/>
    <col min="10525" max="10525" width="0" style="28" hidden="1" customWidth="1"/>
    <col min="10526" max="10526" width="9.125" style="28" customWidth="1"/>
    <col min="10527" max="10527" width="25.5" style="28" customWidth="1"/>
    <col min="10528" max="10528" width="14.875" style="28" customWidth="1"/>
    <col min="10529" max="10529" width="20.5" style="28" customWidth="1"/>
    <col min="10530" max="10530" width="20" style="28" customWidth="1"/>
    <col min="10531" max="10753" width="11" style="28"/>
    <col min="10754" max="10755" width="0" style="28" hidden="1" customWidth="1"/>
    <col min="10756" max="10756" width="10.375" style="28" customWidth="1"/>
    <col min="10757" max="10757" width="29.375" style="28" customWidth="1"/>
    <col min="10758" max="10758" width="15.25" style="28" customWidth="1"/>
    <col min="10759" max="10759" width="13.5" style="28" customWidth="1"/>
    <col min="10760" max="10769" width="5.625" style="28" customWidth="1"/>
    <col min="10770" max="10770" width="9.875" style="28" customWidth="1"/>
    <col min="10771" max="10771" width="11" style="28" customWidth="1"/>
    <col min="10772" max="10776" width="0" style="28" hidden="1" customWidth="1"/>
    <col min="10777" max="10777" width="8.625" style="28" customWidth="1"/>
    <col min="10778" max="10778" width="10.125" style="28" customWidth="1"/>
    <col min="10779" max="10779" width="9.75" style="28" customWidth="1"/>
    <col min="10780" max="10780" width="8" style="28" customWidth="1"/>
    <col min="10781" max="10781" width="0" style="28" hidden="1" customWidth="1"/>
    <col min="10782" max="10782" width="9.125" style="28" customWidth="1"/>
    <col min="10783" max="10783" width="25.5" style="28" customWidth="1"/>
    <col min="10784" max="10784" width="14.875" style="28" customWidth="1"/>
    <col min="10785" max="10785" width="20.5" style="28" customWidth="1"/>
    <col min="10786" max="10786" width="20" style="28" customWidth="1"/>
    <col min="10787" max="11009" width="11" style="28"/>
    <col min="11010" max="11011" width="0" style="28" hidden="1" customWidth="1"/>
    <col min="11012" max="11012" width="10.375" style="28" customWidth="1"/>
    <col min="11013" max="11013" width="29.375" style="28" customWidth="1"/>
    <col min="11014" max="11014" width="15.25" style="28" customWidth="1"/>
    <col min="11015" max="11015" width="13.5" style="28" customWidth="1"/>
    <col min="11016" max="11025" width="5.625" style="28" customWidth="1"/>
    <col min="11026" max="11026" width="9.875" style="28" customWidth="1"/>
    <col min="11027" max="11027" width="11" style="28" customWidth="1"/>
    <col min="11028" max="11032" width="0" style="28" hidden="1" customWidth="1"/>
    <col min="11033" max="11033" width="8.625" style="28" customWidth="1"/>
    <col min="11034" max="11034" width="10.125" style="28" customWidth="1"/>
    <col min="11035" max="11035" width="9.75" style="28" customWidth="1"/>
    <col min="11036" max="11036" width="8" style="28" customWidth="1"/>
    <col min="11037" max="11037" width="0" style="28" hidden="1" customWidth="1"/>
    <col min="11038" max="11038" width="9.125" style="28" customWidth="1"/>
    <col min="11039" max="11039" width="25.5" style="28" customWidth="1"/>
    <col min="11040" max="11040" width="14.875" style="28" customWidth="1"/>
    <col min="11041" max="11041" width="20.5" style="28" customWidth="1"/>
    <col min="11042" max="11042" width="20" style="28" customWidth="1"/>
    <col min="11043" max="11265" width="11" style="28"/>
    <col min="11266" max="11267" width="0" style="28" hidden="1" customWidth="1"/>
    <col min="11268" max="11268" width="10.375" style="28" customWidth="1"/>
    <col min="11269" max="11269" width="29.375" style="28" customWidth="1"/>
    <col min="11270" max="11270" width="15.25" style="28" customWidth="1"/>
    <col min="11271" max="11271" width="13.5" style="28" customWidth="1"/>
    <col min="11272" max="11281" width="5.625" style="28" customWidth="1"/>
    <col min="11282" max="11282" width="9.875" style="28" customWidth="1"/>
    <col min="11283" max="11283" width="11" style="28" customWidth="1"/>
    <col min="11284" max="11288" width="0" style="28" hidden="1" customWidth="1"/>
    <col min="11289" max="11289" width="8.625" style="28" customWidth="1"/>
    <col min="11290" max="11290" width="10.125" style="28" customWidth="1"/>
    <col min="11291" max="11291" width="9.75" style="28" customWidth="1"/>
    <col min="11292" max="11292" width="8" style="28" customWidth="1"/>
    <col min="11293" max="11293" width="0" style="28" hidden="1" customWidth="1"/>
    <col min="11294" max="11294" width="9.125" style="28" customWidth="1"/>
    <col min="11295" max="11295" width="25.5" style="28" customWidth="1"/>
    <col min="11296" max="11296" width="14.875" style="28" customWidth="1"/>
    <col min="11297" max="11297" width="20.5" style="28" customWidth="1"/>
    <col min="11298" max="11298" width="20" style="28" customWidth="1"/>
    <col min="11299" max="11521" width="11" style="28"/>
    <col min="11522" max="11523" width="0" style="28" hidden="1" customWidth="1"/>
    <col min="11524" max="11524" width="10.375" style="28" customWidth="1"/>
    <col min="11525" max="11525" width="29.375" style="28" customWidth="1"/>
    <col min="11526" max="11526" width="15.25" style="28" customWidth="1"/>
    <col min="11527" max="11527" width="13.5" style="28" customWidth="1"/>
    <col min="11528" max="11537" width="5.625" style="28" customWidth="1"/>
    <col min="11538" max="11538" width="9.875" style="28" customWidth="1"/>
    <col min="11539" max="11539" width="11" style="28" customWidth="1"/>
    <col min="11540" max="11544" width="0" style="28" hidden="1" customWidth="1"/>
    <col min="11545" max="11545" width="8.625" style="28" customWidth="1"/>
    <col min="11546" max="11546" width="10.125" style="28" customWidth="1"/>
    <col min="11547" max="11547" width="9.75" style="28" customWidth="1"/>
    <col min="11548" max="11548" width="8" style="28" customWidth="1"/>
    <col min="11549" max="11549" width="0" style="28" hidden="1" customWidth="1"/>
    <col min="11550" max="11550" width="9.125" style="28" customWidth="1"/>
    <col min="11551" max="11551" width="25.5" style="28" customWidth="1"/>
    <col min="11552" max="11552" width="14.875" style="28" customWidth="1"/>
    <col min="11553" max="11553" width="20.5" style="28" customWidth="1"/>
    <col min="11554" max="11554" width="20" style="28" customWidth="1"/>
    <col min="11555" max="11777" width="11" style="28"/>
    <col min="11778" max="11779" width="0" style="28" hidden="1" customWidth="1"/>
    <col min="11780" max="11780" width="10.375" style="28" customWidth="1"/>
    <col min="11781" max="11781" width="29.375" style="28" customWidth="1"/>
    <col min="11782" max="11782" width="15.25" style="28" customWidth="1"/>
    <col min="11783" max="11783" width="13.5" style="28" customWidth="1"/>
    <col min="11784" max="11793" width="5.625" style="28" customWidth="1"/>
    <col min="11794" max="11794" width="9.875" style="28" customWidth="1"/>
    <col min="11795" max="11795" width="11" style="28" customWidth="1"/>
    <col min="11796" max="11800" width="0" style="28" hidden="1" customWidth="1"/>
    <col min="11801" max="11801" width="8.625" style="28" customWidth="1"/>
    <col min="11802" max="11802" width="10.125" style="28" customWidth="1"/>
    <col min="11803" max="11803" width="9.75" style="28" customWidth="1"/>
    <col min="11804" max="11804" width="8" style="28" customWidth="1"/>
    <col min="11805" max="11805" width="0" style="28" hidden="1" customWidth="1"/>
    <col min="11806" max="11806" width="9.125" style="28" customWidth="1"/>
    <col min="11807" max="11807" width="25.5" style="28" customWidth="1"/>
    <col min="11808" max="11808" width="14.875" style="28" customWidth="1"/>
    <col min="11809" max="11809" width="20.5" style="28" customWidth="1"/>
    <col min="11810" max="11810" width="20" style="28" customWidth="1"/>
    <col min="11811" max="12033" width="11" style="28"/>
    <col min="12034" max="12035" width="0" style="28" hidden="1" customWidth="1"/>
    <col min="12036" max="12036" width="10.375" style="28" customWidth="1"/>
    <col min="12037" max="12037" width="29.375" style="28" customWidth="1"/>
    <col min="12038" max="12038" width="15.25" style="28" customWidth="1"/>
    <col min="12039" max="12039" width="13.5" style="28" customWidth="1"/>
    <col min="12040" max="12049" width="5.625" style="28" customWidth="1"/>
    <col min="12050" max="12050" width="9.875" style="28" customWidth="1"/>
    <col min="12051" max="12051" width="11" style="28" customWidth="1"/>
    <col min="12052" max="12056" width="0" style="28" hidden="1" customWidth="1"/>
    <col min="12057" max="12057" width="8.625" style="28" customWidth="1"/>
    <col min="12058" max="12058" width="10.125" style="28" customWidth="1"/>
    <col min="12059" max="12059" width="9.75" style="28" customWidth="1"/>
    <col min="12060" max="12060" width="8" style="28" customWidth="1"/>
    <col min="12061" max="12061" width="0" style="28" hidden="1" customWidth="1"/>
    <col min="12062" max="12062" width="9.125" style="28" customWidth="1"/>
    <col min="12063" max="12063" width="25.5" style="28" customWidth="1"/>
    <col min="12064" max="12064" width="14.875" style="28" customWidth="1"/>
    <col min="12065" max="12065" width="20.5" style="28" customWidth="1"/>
    <col min="12066" max="12066" width="20" style="28" customWidth="1"/>
    <col min="12067" max="12289" width="11" style="28"/>
    <col min="12290" max="12291" width="0" style="28" hidden="1" customWidth="1"/>
    <col min="12292" max="12292" width="10.375" style="28" customWidth="1"/>
    <col min="12293" max="12293" width="29.375" style="28" customWidth="1"/>
    <col min="12294" max="12294" width="15.25" style="28" customWidth="1"/>
    <col min="12295" max="12295" width="13.5" style="28" customWidth="1"/>
    <col min="12296" max="12305" width="5.625" style="28" customWidth="1"/>
    <col min="12306" max="12306" width="9.875" style="28" customWidth="1"/>
    <col min="12307" max="12307" width="11" style="28" customWidth="1"/>
    <col min="12308" max="12312" width="0" style="28" hidden="1" customWidth="1"/>
    <col min="12313" max="12313" width="8.625" style="28" customWidth="1"/>
    <col min="12314" max="12314" width="10.125" style="28" customWidth="1"/>
    <col min="12315" max="12315" width="9.75" style="28" customWidth="1"/>
    <col min="12316" max="12316" width="8" style="28" customWidth="1"/>
    <col min="12317" max="12317" width="0" style="28" hidden="1" customWidth="1"/>
    <col min="12318" max="12318" width="9.125" style="28" customWidth="1"/>
    <col min="12319" max="12319" width="25.5" style="28" customWidth="1"/>
    <col min="12320" max="12320" width="14.875" style="28" customWidth="1"/>
    <col min="12321" max="12321" width="20.5" style="28" customWidth="1"/>
    <col min="12322" max="12322" width="20" style="28" customWidth="1"/>
    <col min="12323" max="12545" width="11" style="28"/>
    <col min="12546" max="12547" width="0" style="28" hidden="1" customWidth="1"/>
    <col min="12548" max="12548" width="10.375" style="28" customWidth="1"/>
    <col min="12549" max="12549" width="29.375" style="28" customWidth="1"/>
    <col min="12550" max="12550" width="15.25" style="28" customWidth="1"/>
    <col min="12551" max="12551" width="13.5" style="28" customWidth="1"/>
    <col min="12552" max="12561" width="5.625" style="28" customWidth="1"/>
    <col min="12562" max="12562" width="9.875" style="28" customWidth="1"/>
    <col min="12563" max="12563" width="11" style="28" customWidth="1"/>
    <col min="12564" max="12568" width="0" style="28" hidden="1" customWidth="1"/>
    <col min="12569" max="12569" width="8.625" style="28" customWidth="1"/>
    <col min="12570" max="12570" width="10.125" style="28" customWidth="1"/>
    <col min="12571" max="12571" width="9.75" style="28" customWidth="1"/>
    <col min="12572" max="12572" width="8" style="28" customWidth="1"/>
    <col min="12573" max="12573" width="0" style="28" hidden="1" customWidth="1"/>
    <col min="12574" max="12574" width="9.125" style="28" customWidth="1"/>
    <col min="12575" max="12575" width="25.5" style="28" customWidth="1"/>
    <col min="12576" max="12576" width="14.875" style="28" customWidth="1"/>
    <col min="12577" max="12577" width="20.5" style="28" customWidth="1"/>
    <col min="12578" max="12578" width="20" style="28" customWidth="1"/>
    <col min="12579" max="12801" width="11" style="28"/>
    <col min="12802" max="12803" width="0" style="28" hidden="1" customWidth="1"/>
    <col min="12804" max="12804" width="10.375" style="28" customWidth="1"/>
    <col min="12805" max="12805" width="29.375" style="28" customWidth="1"/>
    <col min="12806" max="12806" width="15.25" style="28" customWidth="1"/>
    <col min="12807" max="12807" width="13.5" style="28" customWidth="1"/>
    <col min="12808" max="12817" width="5.625" style="28" customWidth="1"/>
    <col min="12818" max="12818" width="9.875" style="28" customWidth="1"/>
    <col min="12819" max="12819" width="11" style="28" customWidth="1"/>
    <col min="12820" max="12824" width="0" style="28" hidden="1" customWidth="1"/>
    <col min="12825" max="12825" width="8.625" style="28" customWidth="1"/>
    <col min="12826" max="12826" width="10.125" style="28" customWidth="1"/>
    <col min="12827" max="12827" width="9.75" style="28" customWidth="1"/>
    <col min="12828" max="12828" width="8" style="28" customWidth="1"/>
    <col min="12829" max="12829" width="0" style="28" hidden="1" customWidth="1"/>
    <col min="12830" max="12830" width="9.125" style="28" customWidth="1"/>
    <col min="12831" max="12831" width="25.5" style="28" customWidth="1"/>
    <col min="12832" max="12832" width="14.875" style="28" customWidth="1"/>
    <col min="12833" max="12833" width="20.5" style="28" customWidth="1"/>
    <col min="12834" max="12834" width="20" style="28" customWidth="1"/>
    <col min="12835" max="13057" width="11" style="28"/>
    <col min="13058" max="13059" width="0" style="28" hidden="1" customWidth="1"/>
    <col min="13060" max="13060" width="10.375" style="28" customWidth="1"/>
    <col min="13061" max="13061" width="29.375" style="28" customWidth="1"/>
    <col min="13062" max="13062" width="15.25" style="28" customWidth="1"/>
    <col min="13063" max="13063" width="13.5" style="28" customWidth="1"/>
    <col min="13064" max="13073" width="5.625" style="28" customWidth="1"/>
    <col min="13074" max="13074" width="9.875" style="28" customWidth="1"/>
    <col min="13075" max="13075" width="11" style="28" customWidth="1"/>
    <col min="13076" max="13080" width="0" style="28" hidden="1" customWidth="1"/>
    <col min="13081" max="13081" width="8.625" style="28" customWidth="1"/>
    <col min="13082" max="13082" width="10.125" style="28" customWidth="1"/>
    <col min="13083" max="13083" width="9.75" style="28" customWidth="1"/>
    <col min="13084" max="13084" width="8" style="28" customWidth="1"/>
    <col min="13085" max="13085" width="0" style="28" hidden="1" customWidth="1"/>
    <col min="13086" max="13086" width="9.125" style="28" customWidth="1"/>
    <col min="13087" max="13087" width="25.5" style="28" customWidth="1"/>
    <col min="13088" max="13088" width="14.875" style="28" customWidth="1"/>
    <col min="13089" max="13089" width="20.5" style="28" customWidth="1"/>
    <col min="13090" max="13090" width="20" style="28" customWidth="1"/>
    <col min="13091" max="13313" width="11" style="28"/>
    <col min="13314" max="13315" width="0" style="28" hidden="1" customWidth="1"/>
    <col min="13316" max="13316" width="10.375" style="28" customWidth="1"/>
    <col min="13317" max="13317" width="29.375" style="28" customWidth="1"/>
    <col min="13318" max="13318" width="15.25" style="28" customWidth="1"/>
    <col min="13319" max="13319" width="13.5" style="28" customWidth="1"/>
    <col min="13320" max="13329" width="5.625" style="28" customWidth="1"/>
    <col min="13330" max="13330" width="9.875" style="28" customWidth="1"/>
    <col min="13331" max="13331" width="11" style="28" customWidth="1"/>
    <col min="13332" max="13336" width="0" style="28" hidden="1" customWidth="1"/>
    <col min="13337" max="13337" width="8.625" style="28" customWidth="1"/>
    <col min="13338" max="13338" width="10.125" style="28" customWidth="1"/>
    <col min="13339" max="13339" width="9.75" style="28" customWidth="1"/>
    <col min="13340" max="13340" width="8" style="28" customWidth="1"/>
    <col min="13341" max="13341" width="0" style="28" hidden="1" customWidth="1"/>
    <col min="13342" max="13342" width="9.125" style="28" customWidth="1"/>
    <col min="13343" max="13343" width="25.5" style="28" customWidth="1"/>
    <col min="13344" max="13344" width="14.875" style="28" customWidth="1"/>
    <col min="13345" max="13345" width="20.5" style="28" customWidth="1"/>
    <col min="13346" max="13346" width="20" style="28" customWidth="1"/>
    <col min="13347" max="13569" width="11" style="28"/>
    <col min="13570" max="13571" width="0" style="28" hidden="1" customWidth="1"/>
    <col min="13572" max="13572" width="10.375" style="28" customWidth="1"/>
    <col min="13573" max="13573" width="29.375" style="28" customWidth="1"/>
    <col min="13574" max="13574" width="15.25" style="28" customWidth="1"/>
    <col min="13575" max="13575" width="13.5" style="28" customWidth="1"/>
    <col min="13576" max="13585" width="5.625" style="28" customWidth="1"/>
    <col min="13586" max="13586" width="9.875" style="28" customWidth="1"/>
    <col min="13587" max="13587" width="11" style="28" customWidth="1"/>
    <col min="13588" max="13592" width="0" style="28" hidden="1" customWidth="1"/>
    <col min="13593" max="13593" width="8.625" style="28" customWidth="1"/>
    <col min="13594" max="13594" width="10.125" style="28" customWidth="1"/>
    <col min="13595" max="13595" width="9.75" style="28" customWidth="1"/>
    <col min="13596" max="13596" width="8" style="28" customWidth="1"/>
    <col min="13597" max="13597" width="0" style="28" hidden="1" customWidth="1"/>
    <col min="13598" max="13598" width="9.125" style="28" customWidth="1"/>
    <col min="13599" max="13599" width="25.5" style="28" customWidth="1"/>
    <col min="13600" max="13600" width="14.875" style="28" customWidth="1"/>
    <col min="13601" max="13601" width="20.5" style="28" customWidth="1"/>
    <col min="13602" max="13602" width="20" style="28" customWidth="1"/>
    <col min="13603" max="13825" width="11" style="28"/>
    <col min="13826" max="13827" width="0" style="28" hidden="1" customWidth="1"/>
    <col min="13828" max="13828" width="10.375" style="28" customWidth="1"/>
    <col min="13829" max="13829" width="29.375" style="28" customWidth="1"/>
    <col min="13830" max="13830" width="15.25" style="28" customWidth="1"/>
    <col min="13831" max="13831" width="13.5" style="28" customWidth="1"/>
    <col min="13832" max="13841" width="5.625" style="28" customWidth="1"/>
    <col min="13842" max="13842" width="9.875" style="28" customWidth="1"/>
    <col min="13843" max="13843" width="11" style="28" customWidth="1"/>
    <col min="13844" max="13848" width="0" style="28" hidden="1" customWidth="1"/>
    <col min="13849" max="13849" width="8.625" style="28" customWidth="1"/>
    <col min="13850" max="13850" width="10.125" style="28" customWidth="1"/>
    <col min="13851" max="13851" width="9.75" style="28" customWidth="1"/>
    <col min="13852" max="13852" width="8" style="28" customWidth="1"/>
    <col min="13853" max="13853" width="0" style="28" hidden="1" customWidth="1"/>
    <col min="13854" max="13854" width="9.125" style="28" customWidth="1"/>
    <col min="13855" max="13855" width="25.5" style="28" customWidth="1"/>
    <col min="13856" max="13856" width="14.875" style="28" customWidth="1"/>
    <col min="13857" max="13857" width="20.5" style="28" customWidth="1"/>
    <col min="13858" max="13858" width="20" style="28" customWidth="1"/>
    <col min="13859" max="14081" width="11" style="28"/>
    <col min="14082" max="14083" width="0" style="28" hidden="1" customWidth="1"/>
    <col min="14084" max="14084" width="10.375" style="28" customWidth="1"/>
    <col min="14085" max="14085" width="29.375" style="28" customWidth="1"/>
    <col min="14086" max="14086" width="15.25" style="28" customWidth="1"/>
    <col min="14087" max="14087" width="13.5" style="28" customWidth="1"/>
    <col min="14088" max="14097" width="5.625" style="28" customWidth="1"/>
    <col min="14098" max="14098" width="9.875" style="28" customWidth="1"/>
    <col min="14099" max="14099" width="11" style="28" customWidth="1"/>
    <col min="14100" max="14104" width="0" style="28" hidden="1" customWidth="1"/>
    <col min="14105" max="14105" width="8.625" style="28" customWidth="1"/>
    <col min="14106" max="14106" width="10.125" style="28" customWidth="1"/>
    <col min="14107" max="14107" width="9.75" style="28" customWidth="1"/>
    <col min="14108" max="14108" width="8" style="28" customWidth="1"/>
    <col min="14109" max="14109" width="0" style="28" hidden="1" customWidth="1"/>
    <col min="14110" max="14110" width="9.125" style="28" customWidth="1"/>
    <col min="14111" max="14111" width="25.5" style="28" customWidth="1"/>
    <col min="14112" max="14112" width="14.875" style="28" customWidth="1"/>
    <col min="14113" max="14113" width="20.5" style="28" customWidth="1"/>
    <col min="14114" max="14114" width="20" style="28" customWidth="1"/>
    <col min="14115" max="14337" width="11" style="28"/>
    <col min="14338" max="14339" width="0" style="28" hidden="1" customWidth="1"/>
    <col min="14340" max="14340" width="10.375" style="28" customWidth="1"/>
    <col min="14341" max="14341" width="29.375" style="28" customWidth="1"/>
    <col min="14342" max="14342" width="15.25" style="28" customWidth="1"/>
    <col min="14343" max="14343" width="13.5" style="28" customWidth="1"/>
    <col min="14344" max="14353" width="5.625" style="28" customWidth="1"/>
    <col min="14354" max="14354" width="9.875" style="28" customWidth="1"/>
    <col min="14355" max="14355" width="11" style="28" customWidth="1"/>
    <col min="14356" max="14360" width="0" style="28" hidden="1" customWidth="1"/>
    <col min="14361" max="14361" width="8.625" style="28" customWidth="1"/>
    <col min="14362" max="14362" width="10.125" style="28" customWidth="1"/>
    <col min="14363" max="14363" width="9.75" style="28" customWidth="1"/>
    <col min="14364" max="14364" width="8" style="28" customWidth="1"/>
    <col min="14365" max="14365" width="0" style="28" hidden="1" customWidth="1"/>
    <col min="14366" max="14366" width="9.125" style="28" customWidth="1"/>
    <col min="14367" max="14367" width="25.5" style="28" customWidth="1"/>
    <col min="14368" max="14368" width="14.875" style="28" customWidth="1"/>
    <col min="14369" max="14369" width="20.5" style="28" customWidth="1"/>
    <col min="14370" max="14370" width="20" style="28" customWidth="1"/>
    <col min="14371" max="14593" width="11" style="28"/>
    <col min="14594" max="14595" width="0" style="28" hidden="1" customWidth="1"/>
    <col min="14596" max="14596" width="10.375" style="28" customWidth="1"/>
    <col min="14597" max="14597" width="29.375" style="28" customWidth="1"/>
    <col min="14598" max="14598" width="15.25" style="28" customWidth="1"/>
    <col min="14599" max="14599" width="13.5" style="28" customWidth="1"/>
    <col min="14600" max="14609" width="5.625" style="28" customWidth="1"/>
    <col min="14610" max="14610" width="9.875" style="28" customWidth="1"/>
    <col min="14611" max="14611" width="11" style="28" customWidth="1"/>
    <col min="14612" max="14616" width="0" style="28" hidden="1" customWidth="1"/>
    <col min="14617" max="14617" width="8.625" style="28" customWidth="1"/>
    <col min="14618" max="14618" width="10.125" style="28" customWidth="1"/>
    <col min="14619" max="14619" width="9.75" style="28" customWidth="1"/>
    <col min="14620" max="14620" width="8" style="28" customWidth="1"/>
    <col min="14621" max="14621" width="0" style="28" hidden="1" customWidth="1"/>
    <col min="14622" max="14622" width="9.125" style="28" customWidth="1"/>
    <col min="14623" max="14623" width="25.5" style="28" customWidth="1"/>
    <col min="14624" max="14624" width="14.875" style="28" customWidth="1"/>
    <col min="14625" max="14625" width="20.5" style="28" customWidth="1"/>
    <col min="14626" max="14626" width="20" style="28" customWidth="1"/>
    <col min="14627" max="14849" width="11" style="28"/>
    <col min="14850" max="14851" width="0" style="28" hidden="1" customWidth="1"/>
    <col min="14852" max="14852" width="10.375" style="28" customWidth="1"/>
    <col min="14853" max="14853" width="29.375" style="28" customWidth="1"/>
    <col min="14854" max="14854" width="15.25" style="28" customWidth="1"/>
    <col min="14855" max="14855" width="13.5" style="28" customWidth="1"/>
    <col min="14856" max="14865" width="5.625" style="28" customWidth="1"/>
    <col min="14866" max="14866" width="9.875" style="28" customWidth="1"/>
    <col min="14867" max="14867" width="11" style="28" customWidth="1"/>
    <col min="14868" max="14872" width="0" style="28" hidden="1" customWidth="1"/>
    <col min="14873" max="14873" width="8.625" style="28" customWidth="1"/>
    <col min="14874" max="14874" width="10.125" style="28" customWidth="1"/>
    <col min="14875" max="14875" width="9.75" style="28" customWidth="1"/>
    <col min="14876" max="14876" width="8" style="28" customWidth="1"/>
    <col min="14877" max="14877" width="0" style="28" hidden="1" customWidth="1"/>
    <col min="14878" max="14878" width="9.125" style="28" customWidth="1"/>
    <col min="14879" max="14879" width="25.5" style="28" customWidth="1"/>
    <col min="14880" max="14880" width="14.875" style="28" customWidth="1"/>
    <col min="14881" max="14881" width="20.5" style="28" customWidth="1"/>
    <col min="14882" max="14882" width="20" style="28" customWidth="1"/>
    <col min="14883" max="15105" width="11" style="28"/>
    <col min="15106" max="15107" width="0" style="28" hidden="1" customWidth="1"/>
    <col min="15108" max="15108" width="10.375" style="28" customWidth="1"/>
    <col min="15109" max="15109" width="29.375" style="28" customWidth="1"/>
    <col min="15110" max="15110" width="15.25" style="28" customWidth="1"/>
    <col min="15111" max="15111" width="13.5" style="28" customWidth="1"/>
    <col min="15112" max="15121" width="5.625" style="28" customWidth="1"/>
    <col min="15122" max="15122" width="9.875" style="28" customWidth="1"/>
    <col min="15123" max="15123" width="11" style="28" customWidth="1"/>
    <col min="15124" max="15128" width="0" style="28" hidden="1" customWidth="1"/>
    <col min="15129" max="15129" width="8.625" style="28" customWidth="1"/>
    <col min="15130" max="15130" width="10.125" style="28" customWidth="1"/>
    <col min="15131" max="15131" width="9.75" style="28" customWidth="1"/>
    <col min="15132" max="15132" width="8" style="28" customWidth="1"/>
    <col min="15133" max="15133" width="0" style="28" hidden="1" customWidth="1"/>
    <col min="15134" max="15134" width="9.125" style="28" customWidth="1"/>
    <col min="15135" max="15135" width="25.5" style="28" customWidth="1"/>
    <col min="15136" max="15136" width="14.875" style="28" customWidth="1"/>
    <col min="15137" max="15137" width="20.5" style="28" customWidth="1"/>
    <col min="15138" max="15138" width="20" style="28" customWidth="1"/>
    <col min="15139" max="15361" width="11" style="28"/>
    <col min="15362" max="15363" width="0" style="28" hidden="1" customWidth="1"/>
    <col min="15364" max="15364" width="10.375" style="28" customWidth="1"/>
    <col min="15365" max="15365" width="29.375" style="28" customWidth="1"/>
    <col min="15366" max="15366" width="15.25" style="28" customWidth="1"/>
    <col min="15367" max="15367" width="13.5" style="28" customWidth="1"/>
    <col min="15368" max="15377" width="5.625" style="28" customWidth="1"/>
    <col min="15378" max="15378" width="9.875" style="28" customWidth="1"/>
    <col min="15379" max="15379" width="11" style="28" customWidth="1"/>
    <col min="15380" max="15384" width="0" style="28" hidden="1" customWidth="1"/>
    <col min="15385" max="15385" width="8.625" style="28" customWidth="1"/>
    <col min="15386" max="15386" width="10.125" style="28" customWidth="1"/>
    <col min="15387" max="15387" width="9.75" style="28" customWidth="1"/>
    <col min="15388" max="15388" width="8" style="28" customWidth="1"/>
    <col min="15389" max="15389" width="0" style="28" hidden="1" customWidth="1"/>
    <col min="15390" max="15390" width="9.125" style="28" customWidth="1"/>
    <col min="15391" max="15391" width="25.5" style="28" customWidth="1"/>
    <col min="15392" max="15392" width="14.875" style="28" customWidth="1"/>
    <col min="15393" max="15393" width="20.5" style="28" customWidth="1"/>
    <col min="15394" max="15394" width="20" style="28" customWidth="1"/>
    <col min="15395" max="15617" width="11" style="28"/>
    <col min="15618" max="15619" width="0" style="28" hidden="1" customWidth="1"/>
    <col min="15620" max="15620" width="10.375" style="28" customWidth="1"/>
    <col min="15621" max="15621" width="29.375" style="28" customWidth="1"/>
    <col min="15622" max="15622" width="15.25" style="28" customWidth="1"/>
    <col min="15623" max="15623" width="13.5" style="28" customWidth="1"/>
    <col min="15624" max="15633" width="5.625" style="28" customWidth="1"/>
    <col min="15634" max="15634" width="9.875" style="28" customWidth="1"/>
    <col min="15635" max="15635" width="11" style="28" customWidth="1"/>
    <col min="15636" max="15640" width="0" style="28" hidden="1" customWidth="1"/>
    <col min="15641" max="15641" width="8.625" style="28" customWidth="1"/>
    <col min="15642" max="15642" width="10.125" style="28" customWidth="1"/>
    <col min="15643" max="15643" width="9.75" style="28" customWidth="1"/>
    <col min="15644" max="15644" width="8" style="28" customWidth="1"/>
    <col min="15645" max="15645" width="0" style="28" hidden="1" customWidth="1"/>
    <col min="15646" max="15646" width="9.125" style="28" customWidth="1"/>
    <col min="15647" max="15647" width="25.5" style="28" customWidth="1"/>
    <col min="15648" max="15648" width="14.875" style="28" customWidth="1"/>
    <col min="15649" max="15649" width="20.5" style="28" customWidth="1"/>
    <col min="15650" max="15650" width="20" style="28" customWidth="1"/>
    <col min="15651" max="15873" width="11" style="28"/>
    <col min="15874" max="15875" width="0" style="28" hidden="1" customWidth="1"/>
    <col min="15876" max="15876" width="10.375" style="28" customWidth="1"/>
    <col min="15877" max="15877" width="29.375" style="28" customWidth="1"/>
    <col min="15878" max="15878" width="15.25" style="28" customWidth="1"/>
    <col min="15879" max="15879" width="13.5" style="28" customWidth="1"/>
    <col min="15880" max="15889" width="5.625" style="28" customWidth="1"/>
    <col min="15890" max="15890" width="9.875" style="28" customWidth="1"/>
    <col min="15891" max="15891" width="11" style="28" customWidth="1"/>
    <col min="15892" max="15896" width="0" style="28" hidden="1" customWidth="1"/>
    <col min="15897" max="15897" width="8.625" style="28" customWidth="1"/>
    <col min="15898" max="15898" width="10.125" style="28" customWidth="1"/>
    <col min="15899" max="15899" width="9.75" style="28" customWidth="1"/>
    <col min="15900" max="15900" width="8" style="28" customWidth="1"/>
    <col min="15901" max="15901" width="0" style="28" hidden="1" customWidth="1"/>
    <col min="15902" max="15902" width="9.125" style="28" customWidth="1"/>
    <col min="15903" max="15903" width="25.5" style="28" customWidth="1"/>
    <col min="15904" max="15904" width="14.875" style="28" customWidth="1"/>
    <col min="15905" max="15905" width="20.5" style="28" customWidth="1"/>
    <col min="15906" max="15906" width="20" style="28" customWidth="1"/>
    <col min="15907" max="16129" width="11" style="28"/>
    <col min="16130" max="16131" width="0" style="28" hidden="1" customWidth="1"/>
    <col min="16132" max="16132" width="10.375" style="28" customWidth="1"/>
    <col min="16133" max="16133" width="29.375" style="28" customWidth="1"/>
    <col min="16134" max="16134" width="15.25" style="28" customWidth="1"/>
    <col min="16135" max="16135" width="13.5" style="28" customWidth="1"/>
    <col min="16136" max="16145" width="5.625" style="28" customWidth="1"/>
    <col min="16146" max="16146" width="9.875" style="28" customWidth="1"/>
    <col min="16147" max="16147" width="11" style="28" customWidth="1"/>
    <col min="16148" max="16152" width="0" style="28" hidden="1" customWidth="1"/>
    <col min="16153" max="16153" width="8.625" style="28" customWidth="1"/>
    <col min="16154" max="16154" width="10.125" style="28" customWidth="1"/>
    <col min="16155" max="16155" width="9.75" style="28" customWidth="1"/>
    <col min="16156" max="16156" width="8" style="28" customWidth="1"/>
    <col min="16157" max="16157" width="0" style="28" hidden="1" customWidth="1"/>
    <col min="16158" max="16158" width="9.125" style="28" customWidth="1"/>
    <col min="16159" max="16159" width="25.5" style="28" customWidth="1"/>
    <col min="16160" max="16160" width="14.875" style="28" customWidth="1"/>
    <col min="16161" max="16161" width="20.5" style="28" customWidth="1"/>
    <col min="16162" max="16162" width="20" style="28" customWidth="1"/>
    <col min="16163" max="16384" width="11" style="28"/>
  </cols>
  <sheetData>
    <row r="1" spans="1:34" ht="7.5" customHeight="1"/>
    <row r="2" spans="1:34" ht="18.75" customHeight="1">
      <c r="B2" s="27"/>
      <c r="C2" s="588" t="s">
        <v>273</v>
      </c>
      <c r="D2" s="588"/>
      <c r="E2" s="588"/>
      <c r="F2" s="588"/>
      <c r="G2" s="588"/>
      <c r="H2" s="588"/>
      <c r="I2" s="588"/>
      <c r="J2" s="588"/>
      <c r="K2" s="588"/>
      <c r="L2" s="588"/>
      <c r="M2" s="588"/>
      <c r="Q2" s="193"/>
      <c r="R2" s="30"/>
      <c r="S2" s="30"/>
      <c r="T2" s="30"/>
      <c r="U2" s="30"/>
      <c r="V2" s="30"/>
      <c r="W2" s="30"/>
    </row>
    <row r="3" spans="1:34" ht="7.5" customHeight="1">
      <c r="Q3" s="266"/>
      <c r="R3" s="197"/>
    </row>
    <row r="4" spans="1:34" ht="6.75" customHeight="1">
      <c r="E4" s="509"/>
      <c r="F4" s="35"/>
      <c r="G4" s="510"/>
      <c r="H4" s="510"/>
      <c r="I4" s="35"/>
      <c r="J4" s="35"/>
      <c r="K4" s="510"/>
      <c r="L4" s="510"/>
      <c r="M4" s="35"/>
      <c r="N4" s="35"/>
      <c r="O4" s="510"/>
      <c r="P4" s="35"/>
      <c r="Q4" s="292"/>
      <c r="R4" s="35"/>
    </row>
    <row r="5" spans="1:34" ht="18.75" customHeight="1">
      <c r="A5" s="589" t="s">
        <v>0</v>
      </c>
      <c r="B5" s="592" t="s">
        <v>1</v>
      </c>
      <c r="C5" s="595" t="s">
        <v>301</v>
      </c>
      <c r="D5" s="595" t="s">
        <v>100</v>
      </c>
      <c r="E5" s="596" t="s">
        <v>3</v>
      </c>
      <c r="F5" s="596"/>
      <c r="G5" s="597" t="s">
        <v>4</v>
      </c>
      <c r="H5" s="597"/>
      <c r="I5" s="597"/>
      <c r="J5" s="597"/>
      <c r="K5" s="597"/>
      <c r="L5" s="597"/>
      <c r="M5" s="597"/>
      <c r="N5" s="597"/>
      <c r="O5" s="597"/>
      <c r="P5" s="597"/>
      <c r="Q5" s="595" t="s">
        <v>335</v>
      </c>
      <c r="R5" s="662" t="s">
        <v>265</v>
      </c>
      <c r="S5" s="619" t="s">
        <v>331</v>
      </c>
      <c r="T5" s="601" t="s">
        <v>332</v>
      </c>
      <c r="U5" s="601"/>
      <c r="V5" s="601"/>
      <c r="W5" s="649" t="s">
        <v>7</v>
      </c>
      <c r="X5" s="651" t="s">
        <v>8</v>
      </c>
      <c r="Y5" s="604" t="s">
        <v>9</v>
      </c>
      <c r="Z5" s="605"/>
      <c r="AA5" s="606"/>
      <c r="AB5" s="607" t="s">
        <v>10</v>
      </c>
      <c r="AC5" s="607" t="s">
        <v>11</v>
      </c>
      <c r="AD5" s="607" t="s">
        <v>101</v>
      </c>
      <c r="AE5" s="616" t="s">
        <v>102</v>
      </c>
      <c r="AF5" s="616" t="s">
        <v>12</v>
      </c>
      <c r="AG5" s="647" t="s">
        <v>103</v>
      </c>
      <c r="AH5" s="646" t="s">
        <v>266</v>
      </c>
    </row>
    <row r="6" spans="1:34" ht="21.75" customHeight="1">
      <c r="A6" s="590"/>
      <c r="B6" s="593"/>
      <c r="C6" s="595"/>
      <c r="D6" s="595"/>
      <c r="E6" s="595" t="s">
        <v>303</v>
      </c>
      <c r="F6" s="595" t="s">
        <v>304</v>
      </c>
      <c r="G6" s="597" t="s">
        <v>14</v>
      </c>
      <c r="H6" s="597"/>
      <c r="I6" s="597"/>
      <c r="J6" s="597"/>
      <c r="K6" s="597" t="s">
        <v>15</v>
      </c>
      <c r="L6" s="597"/>
      <c r="M6" s="597"/>
      <c r="N6" s="597"/>
      <c r="O6" s="597" t="s">
        <v>16</v>
      </c>
      <c r="P6" s="597"/>
      <c r="Q6" s="595"/>
      <c r="R6" s="663"/>
      <c r="S6" s="620"/>
      <c r="T6" s="601">
        <v>2016</v>
      </c>
      <c r="U6" s="601">
        <v>2017</v>
      </c>
      <c r="V6" s="601">
        <v>2018</v>
      </c>
      <c r="W6" s="650"/>
      <c r="X6" s="652"/>
      <c r="Y6" s="609">
        <v>2016</v>
      </c>
      <c r="Z6" s="612">
        <v>2017</v>
      </c>
      <c r="AA6" s="612" t="s">
        <v>117</v>
      </c>
      <c r="AB6" s="607"/>
      <c r="AC6" s="607"/>
      <c r="AD6" s="607"/>
      <c r="AE6" s="616"/>
      <c r="AF6" s="616"/>
      <c r="AG6" s="647"/>
      <c r="AH6" s="646"/>
    </row>
    <row r="7" spans="1:34" ht="27" customHeight="1">
      <c r="A7" s="590"/>
      <c r="B7" s="593"/>
      <c r="C7" s="595"/>
      <c r="D7" s="595"/>
      <c r="E7" s="595"/>
      <c r="F7" s="595"/>
      <c r="G7" s="618" t="s">
        <v>19</v>
      </c>
      <c r="H7" s="618"/>
      <c r="I7" s="597" t="s">
        <v>20</v>
      </c>
      <c r="J7" s="597"/>
      <c r="K7" s="618" t="s">
        <v>19</v>
      </c>
      <c r="L7" s="618"/>
      <c r="M7" s="597" t="s">
        <v>20</v>
      </c>
      <c r="N7" s="597"/>
      <c r="O7" s="308" t="s">
        <v>19</v>
      </c>
      <c r="P7" s="309" t="s">
        <v>305</v>
      </c>
      <c r="Q7" s="595"/>
      <c r="R7" s="663"/>
      <c r="S7" s="620"/>
      <c r="T7" s="601"/>
      <c r="U7" s="601"/>
      <c r="V7" s="601"/>
      <c r="W7" s="650"/>
      <c r="X7" s="652"/>
      <c r="Y7" s="610"/>
      <c r="Z7" s="613"/>
      <c r="AA7" s="613"/>
      <c r="AB7" s="607"/>
      <c r="AC7" s="607"/>
      <c r="AD7" s="607"/>
      <c r="AE7" s="616"/>
      <c r="AF7" s="616"/>
      <c r="AG7" s="647"/>
      <c r="AH7" s="646"/>
    </row>
    <row r="8" spans="1:34" ht="29.25" customHeight="1">
      <c r="A8" s="591"/>
      <c r="B8" s="594"/>
      <c r="C8" s="595"/>
      <c r="D8" s="595"/>
      <c r="E8" s="595"/>
      <c r="F8" s="595"/>
      <c r="G8" s="308" t="s">
        <v>22</v>
      </c>
      <c r="H8" s="308" t="s">
        <v>118</v>
      </c>
      <c r="I8" s="309" t="s">
        <v>24</v>
      </c>
      <c r="J8" s="309" t="s">
        <v>118</v>
      </c>
      <c r="K8" s="308" t="s">
        <v>24</v>
      </c>
      <c r="L8" s="308" t="s">
        <v>119</v>
      </c>
      <c r="M8" s="309" t="s">
        <v>24</v>
      </c>
      <c r="N8" s="309" t="s">
        <v>118</v>
      </c>
      <c r="O8" s="308" t="s">
        <v>118</v>
      </c>
      <c r="P8" s="309" t="s">
        <v>118</v>
      </c>
      <c r="Q8" s="595"/>
      <c r="R8" s="663"/>
      <c r="S8" s="621"/>
      <c r="T8" s="601"/>
      <c r="U8" s="601"/>
      <c r="V8" s="601"/>
      <c r="W8" s="650"/>
      <c r="X8" s="652"/>
      <c r="Y8" s="611"/>
      <c r="Z8" s="613"/>
      <c r="AA8" s="613"/>
      <c r="AB8" s="608"/>
      <c r="AC8" s="608"/>
      <c r="AD8" s="608"/>
      <c r="AE8" s="617"/>
      <c r="AF8" s="617"/>
      <c r="AG8" s="648"/>
      <c r="AH8" s="646"/>
    </row>
    <row r="9" spans="1:34" s="185" customFormat="1" ht="35.25" hidden="1" customHeight="1" outlineLevel="1">
      <c r="A9" s="210"/>
      <c r="B9" s="37"/>
      <c r="C9" s="614" t="s">
        <v>232</v>
      </c>
      <c r="D9" s="615"/>
      <c r="E9" s="38"/>
      <c r="F9" s="38"/>
      <c r="G9" s="39"/>
      <c r="H9" s="39"/>
      <c r="I9" s="40"/>
      <c r="J9" s="40"/>
      <c r="K9" s="39"/>
      <c r="L9" s="39"/>
      <c r="M9" s="40"/>
      <c r="N9" s="40"/>
      <c r="O9" s="39"/>
      <c r="P9" s="40"/>
      <c r="Q9" s="267"/>
      <c r="R9" s="38"/>
      <c r="S9" s="41"/>
      <c r="T9" s="41"/>
      <c r="U9" s="41"/>
      <c r="V9" s="41"/>
      <c r="W9" s="41"/>
      <c r="X9" s="41"/>
      <c r="Y9" s="277"/>
      <c r="Z9" s="43"/>
      <c r="AA9" s="43"/>
      <c r="AB9" s="44"/>
      <c r="AC9" s="44"/>
      <c r="AD9" s="44"/>
      <c r="AE9" s="45"/>
      <c r="AF9" s="45"/>
      <c r="AG9" s="45"/>
      <c r="AH9" s="232"/>
    </row>
    <row r="10" spans="1:34" s="12" customFormat="1" ht="24" customHeight="1" collapsed="1">
      <c r="A10" s="17">
        <v>13</v>
      </c>
      <c r="B10" s="22"/>
      <c r="C10" s="656" t="s">
        <v>62</v>
      </c>
      <c r="D10" s="624" t="s">
        <v>63</v>
      </c>
      <c r="E10" s="317" t="s">
        <v>43</v>
      </c>
      <c r="F10" s="317" t="s">
        <v>69</v>
      </c>
      <c r="G10" s="433"/>
      <c r="H10" s="433"/>
      <c r="I10" s="432"/>
      <c r="J10" s="432"/>
      <c r="K10" s="433">
        <v>9</v>
      </c>
      <c r="L10" s="433">
        <v>11</v>
      </c>
      <c r="M10" s="432">
        <v>25</v>
      </c>
      <c r="N10" s="432"/>
      <c r="O10" s="433"/>
      <c r="P10" s="432"/>
      <c r="Q10" s="458">
        <v>42614</v>
      </c>
      <c r="R10" s="460">
        <v>42736</v>
      </c>
      <c r="S10" s="474">
        <v>15000</v>
      </c>
      <c r="T10" s="475"/>
      <c r="U10" s="475">
        <v>15000</v>
      </c>
      <c r="V10" s="474"/>
      <c r="W10" s="474"/>
      <c r="X10" s="474"/>
      <c r="Y10" s="476"/>
      <c r="Z10" s="477">
        <f>163100-107400</f>
        <v>55700</v>
      </c>
      <c r="AA10" s="478">
        <v>55700</v>
      </c>
      <c r="AB10" s="107">
        <v>1</v>
      </c>
      <c r="AC10" s="11"/>
      <c r="AD10" s="11"/>
      <c r="AE10" s="11" t="s">
        <v>220</v>
      </c>
      <c r="AF10" s="195"/>
      <c r="AG10" s="227"/>
      <c r="AH10" s="195"/>
    </row>
    <row r="11" spans="1:34" s="12" customFormat="1" ht="24" customHeight="1">
      <c r="A11" s="17">
        <v>13</v>
      </c>
      <c r="B11" s="22"/>
      <c r="C11" s="657"/>
      <c r="D11" s="654"/>
      <c r="E11" s="317" t="s">
        <v>40</v>
      </c>
      <c r="F11" s="317" t="s">
        <v>36</v>
      </c>
      <c r="G11" s="433"/>
      <c r="H11" s="433">
        <v>5</v>
      </c>
      <c r="I11" s="432"/>
      <c r="J11" s="432"/>
      <c r="K11" s="433"/>
      <c r="L11" s="433">
        <v>10</v>
      </c>
      <c r="M11" s="432"/>
      <c r="N11" s="432">
        <v>20</v>
      </c>
      <c r="O11" s="433"/>
      <c r="P11" s="432"/>
      <c r="Q11" s="458">
        <v>42614</v>
      </c>
      <c r="R11" s="460">
        <v>42736</v>
      </c>
      <c r="S11" s="474"/>
      <c r="T11" s="475"/>
      <c r="U11" s="475"/>
      <c r="V11" s="474"/>
      <c r="W11" s="474"/>
      <c r="X11" s="474"/>
      <c r="Y11" s="476"/>
      <c r="Z11" s="477">
        <v>-1200</v>
      </c>
      <c r="AA11" s="478">
        <v>-1200</v>
      </c>
      <c r="AB11" s="107">
        <v>1</v>
      </c>
      <c r="AC11" s="11"/>
      <c r="AD11" s="11"/>
      <c r="AE11" s="11" t="s">
        <v>221</v>
      </c>
      <c r="AF11" s="195"/>
      <c r="AG11" s="227"/>
      <c r="AH11" s="195"/>
    </row>
    <row r="12" spans="1:34" s="12" customFormat="1" ht="24" customHeight="1">
      <c r="A12" s="17">
        <v>13</v>
      </c>
      <c r="B12" s="22"/>
      <c r="C12" s="657"/>
      <c r="D12" s="654"/>
      <c r="E12" s="317" t="s">
        <v>53</v>
      </c>
      <c r="F12" s="317" t="s">
        <v>32</v>
      </c>
      <c r="G12" s="433"/>
      <c r="H12" s="433"/>
      <c r="I12" s="432"/>
      <c r="J12" s="432"/>
      <c r="K12" s="433"/>
      <c r="L12" s="433"/>
      <c r="M12" s="432"/>
      <c r="N12" s="432"/>
      <c r="O12" s="433"/>
      <c r="P12" s="432"/>
      <c r="Q12" s="458"/>
      <c r="R12" s="460"/>
      <c r="S12" s="474"/>
      <c r="T12" s="475"/>
      <c r="U12" s="475"/>
      <c r="V12" s="474"/>
      <c r="W12" s="474"/>
      <c r="X12" s="474"/>
      <c r="Y12" s="476"/>
      <c r="Z12" s="477"/>
      <c r="AA12" s="478"/>
      <c r="AB12" s="107"/>
      <c r="AC12" s="11"/>
      <c r="AD12" s="11"/>
      <c r="AE12" s="11"/>
      <c r="AF12" s="195"/>
      <c r="AG12" s="227"/>
      <c r="AH12" s="195"/>
    </row>
    <row r="13" spans="1:34" s="12" customFormat="1" ht="24" customHeight="1">
      <c r="A13" s="17">
        <v>13</v>
      </c>
      <c r="B13" s="22"/>
      <c r="C13" s="658"/>
      <c r="D13" s="625"/>
      <c r="E13" s="317" t="s">
        <v>39</v>
      </c>
      <c r="F13" s="317" t="s">
        <v>36</v>
      </c>
      <c r="G13" s="433"/>
      <c r="H13" s="433">
        <v>5</v>
      </c>
      <c r="I13" s="432"/>
      <c r="J13" s="432">
        <v>10</v>
      </c>
      <c r="K13" s="433"/>
      <c r="L13" s="433">
        <v>10</v>
      </c>
      <c r="M13" s="432"/>
      <c r="N13" s="432"/>
      <c r="O13" s="433"/>
      <c r="P13" s="432"/>
      <c r="Q13" s="458">
        <v>42614</v>
      </c>
      <c r="R13" s="460">
        <v>42736</v>
      </c>
      <c r="S13" s="474"/>
      <c r="T13" s="475"/>
      <c r="U13" s="475"/>
      <c r="V13" s="474"/>
      <c r="W13" s="474"/>
      <c r="X13" s="474"/>
      <c r="Y13" s="476"/>
      <c r="Z13" s="477">
        <v>22700</v>
      </c>
      <c r="AA13" s="478">
        <v>22700</v>
      </c>
      <c r="AB13" s="107">
        <v>1</v>
      </c>
      <c r="AC13" s="11"/>
      <c r="AD13" s="11"/>
      <c r="AE13" s="11" t="s">
        <v>221</v>
      </c>
      <c r="AF13" s="195"/>
      <c r="AG13" s="227"/>
      <c r="AH13" s="195"/>
    </row>
    <row r="14" spans="1:34" s="12" customFormat="1" ht="30" customHeight="1">
      <c r="A14" s="17">
        <v>15</v>
      </c>
      <c r="B14" s="217"/>
      <c r="C14" s="644" t="s">
        <v>62</v>
      </c>
      <c r="D14" s="624" t="s">
        <v>64</v>
      </c>
      <c r="E14" s="316" t="s">
        <v>65</v>
      </c>
      <c r="F14" s="316" t="s">
        <v>44</v>
      </c>
      <c r="G14" s="461"/>
      <c r="H14" s="461"/>
      <c r="I14" s="462"/>
      <c r="J14" s="462"/>
      <c r="K14" s="461"/>
      <c r="L14" s="461"/>
      <c r="M14" s="462"/>
      <c r="N14" s="462"/>
      <c r="O14" s="461"/>
      <c r="P14" s="462"/>
      <c r="Q14" s="463"/>
      <c r="R14" s="434"/>
      <c r="S14" s="479"/>
      <c r="T14" s="480"/>
      <c r="U14" s="480"/>
      <c r="V14" s="479"/>
      <c r="W14" s="479"/>
      <c r="X14" s="479"/>
      <c r="Y14" s="481"/>
      <c r="Z14" s="482"/>
      <c r="AA14" s="478"/>
      <c r="AB14" s="107"/>
      <c r="AC14" s="11"/>
      <c r="AD14" s="212"/>
      <c r="AE14" s="11"/>
      <c r="AF14" s="195"/>
      <c r="AG14" s="227"/>
      <c r="AH14" s="195"/>
    </row>
    <row r="15" spans="1:34" s="12" customFormat="1" ht="30" customHeight="1">
      <c r="A15" s="17">
        <v>15</v>
      </c>
      <c r="B15" s="217"/>
      <c r="C15" s="645"/>
      <c r="D15" s="625"/>
      <c r="E15" s="316" t="s">
        <v>43</v>
      </c>
      <c r="F15" s="316" t="s">
        <v>65</v>
      </c>
      <c r="G15" s="461"/>
      <c r="H15" s="461">
        <v>5</v>
      </c>
      <c r="I15" s="462"/>
      <c r="J15" s="462"/>
      <c r="K15" s="461"/>
      <c r="L15" s="461">
        <v>13</v>
      </c>
      <c r="M15" s="462">
        <v>25</v>
      </c>
      <c r="N15" s="462"/>
      <c r="O15" s="461"/>
      <c r="P15" s="462"/>
      <c r="Q15" s="463">
        <v>42614</v>
      </c>
      <c r="R15" s="460">
        <v>42736</v>
      </c>
      <c r="S15" s="479">
        <v>7500</v>
      </c>
      <c r="T15" s="480"/>
      <c r="U15" s="480">
        <v>7500</v>
      </c>
      <c r="V15" s="479"/>
      <c r="W15" s="479"/>
      <c r="X15" s="479"/>
      <c r="Y15" s="481"/>
      <c r="Z15" s="482">
        <v>74100</v>
      </c>
      <c r="AA15" s="478">
        <v>74100</v>
      </c>
      <c r="AB15" s="107">
        <v>1</v>
      </c>
      <c r="AC15" s="11"/>
      <c r="AD15" s="212"/>
      <c r="AE15" s="11" t="s">
        <v>162</v>
      </c>
      <c r="AF15" s="195"/>
      <c r="AG15" s="227"/>
      <c r="AH15" s="195"/>
    </row>
    <row r="16" spans="1:34" s="12" customFormat="1" ht="27.75" customHeight="1">
      <c r="A16" s="1">
        <v>4</v>
      </c>
      <c r="B16" s="2"/>
      <c r="C16" s="580" t="s">
        <v>141</v>
      </c>
      <c r="D16" s="578" t="s">
        <v>42</v>
      </c>
      <c r="E16" s="422" t="s">
        <v>43</v>
      </c>
      <c r="F16" s="422" t="s">
        <v>32</v>
      </c>
      <c r="G16" s="426"/>
      <c r="H16" s="426"/>
      <c r="I16" s="427"/>
      <c r="J16" s="427"/>
      <c r="K16" s="426"/>
      <c r="L16" s="426"/>
      <c r="M16" s="427"/>
      <c r="N16" s="427"/>
      <c r="O16" s="426"/>
      <c r="P16" s="427"/>
      <c r="Q16" s="464"/>
      <c r="R16" s="428"/>
      <c r="S16" s="483"/>
      <c r="T16" s="484"/>
      <c r="U16" s="484"/>
      <c r="V16" s="483"/>
      <c r="W16" s="483"/>
      <c r="X16" s="483"/>
      <c r="Y16" s="485"/>
      <c r="Z16" s="486"/>
      <c r="AA16" s="487"/>
      <c r="AB16" s="107"/>
      <c r="AC16" s="11"/>
      <c r="AD16" s="212"/>
      <c r="AE16" s="11"/>
      <c r="AF16" s="195"/>
      <c r="AG16" s="227"/>
      <c r="AH16" s="195"/>
    </row>
    <row r="17" spans="1:34" s="12" customFormat="1" ht="27.75" customHeight="1">
      <c r="A17" s="1">
        <v>4</v>
      </c>
      <c r="B17" s="2"/>
      <c r="C17" s="581"/>
      <c r="D17" s="583"/>
      <c r="E17" s="422" t="s">
        <v>43</v>
      </c>
      <c r="F17" s="422" t="s">
        <v>32</v>
      </c>
      <c r="G17" s="426"/>
      <c r="H17" s="426"/>
      <c r="I17" s="427"/>
      <c r="J17" s="427"/>
      <c r="K17" s="426"/>
      <c r="L17" s="426"/>
      <c r="M17" s="427"/>
      <c r="N17" s="427"/>
      <c r="O17" s="426"/>
      <c r="P17" s="427"/>
      <c r="Q17" s="464"/>
      <c r="R17" s="428"/>
      <c r="S17" s="483"/>
      <c r="T17" s="484"/>
      <c r="U17" s="484"/>
      <c r="V17" s="483"/>
      <c r="W17" s="483"/>
      <c r="X17" s="483"/>
      <c r="Y17" s="485"/>
      <c r="Z17" s="486"/>
      <c r="AA17" s="487"/>
      <c r="AB17" s="107"/>
      <c r="AC17" s="11"/>
      <c r="AD17" s="212"/>
      <c r="AE17" s="11"/>
      <c r="AF17" s="195"/>
      <c r="AG17" s="227"/>
      <c r="AH17" s="195"/>
    </row>
    <row r="18" spans="1:34" s="12" customFormat="1" ht="27.75" customHeight="1">
      <c r="A18" s="1">
        <v>4</v>
      </c>
      <c r="B18" s="2"/>
      <c r="C18" s="582"/>
      <c r="D18" s="579"/>
      <c r="E18" s="422" t="s">
        <v>43</v>
      </c>
      <c r="F18" s="422" t="s">
        <v>36</v>
      </c>
      <c r="G18" s="426"/>
      <c r="H18" s="426">
        <v>5</v>
      </c>
      <c r="I18" s="427"/>
      <c r="J18" s="427"/>
      <c r="K18" s="426"/>
      <c r="L18" s="426">
        <v>10</v>
      </c>
      <c r="M18" s="427">
        <v>25</v>
      </c>
      <c r="N18" s="427"/>
      <c r="O18" s="426"/>
      <c r="P18" s="427"/>
      <c r="Q18" s="464">
        <v>42614</v>
      </c>
      <c r="R18" s="460">
        <v>42736</v>
      </c>
      <c r="S18" s="483">
        <v>15000</v>
      </c>
      <c r="T18" s="484"/>
      <c r="U18" s="484">
        <v>15000</v>
      </c>
      <c r="V18" s="483"/>
      <c r="W18" s="483"/>
      <c r="X18" s="483"/>
      <c r="Y18" s="485"/>
      <c r="Z18" s="486">
        <v>56900</v>
      </c>
      <c r="AA18" s="487">
        <v>56900</v>
      </c>
      <c r="AB18" s="107">
        <v>1</v>
      </c>
      <c r="AC18" s="11"/>
      <c r="AD18" s="212"/>
      <c r="AE18" s="11"/>
      <c r="AF18" s="195"/>
      <c r="AG18" s="227"/>
      <c r="AH18" s="195"/>
    </row>
    <row r="19" spans="1:34" s="12" customFormat="1" ht="28.5" customHeight="1">
      <c r="A19" s="237">
        <v>16</v>
      </c>
      <c r="B19" s="238"/>
      <c r="C19" s="644" t="s">
        <v>66</v>
      </c>
      <c r="D19" s="624" t="s">
        <v>67</v>
      </c>
      <c r="E19" s="316" t="s">
        <v>43</v>
      </c>
      <c r="F19" s="316" t="s">
        <v>36</v>
      </c>
      <c r="G19" s="461"/>
      <c r="H19" s="461">
        <v>5</v>
      </c>
      <c r="I19" s="462"/>
      <c r="J19" s="462"/>
      <c r="K19" s="461"/>
      <c r="L19" s="461">
        <v>10</v>
      </c>
      <c r="M19" s="462"/>
      <c r="N19" s="462">
        <v>25</v>
      </c>
      <c r="O19" s="461"/>
      <c r="P19" s="462"/>
      <c r="Q19" s="463">
        <v>42614</v>
      </c>
      <c r="R19" s="460">
        <v>42736</v>
      </c>
      <c r="S19" s="655">
        <v>18750</v>
      </c>
      <c r="T19" s="480"/>
      <c r="U19" s="480">
        <v>18750</v>
      </c>
      <c r="V19" s="479"/>
      <c r="W19" s="479"/>
      <c r="X19" s="479"/>
      <c r="Y19" s="481"/>
      <c r="Z19" s="482">
        <f>163100-107400</f>
        <v>55700</v>
      </c>
      <c r="AA19" s="478">
        <v>55700</v>
      </c>
      <c r="AB19" s="107">
        <v>1</v>
      </c>
      <c r="AC19" s="11"/>
      <c r="AD19" s="212"/>
      <c r="AE19" s="11"/>
      <c r="AF19" s="195"/>
      <c r="AG19" s="227"/>
      <c r="AH19" s="236" t="s">
        <v>239</v>
      </c>
    </row>
    <row r="20" spans="1:34" s="12" customFormat="1" ht="28.5" customHeight="1">
      <c r="A20" s="237">
        <v>16</v>
      </c>
      <c r="B20" s="238"/>
      <c r="C20" s="653"/>
      <c r="D20" s="654"/>
      <c r="E20" s="316" t="s">
        <v>43</v>
      </c>
      <c r="F20" s="316" t="s">
        <v>36</v>
      </c>
      <c r="G20" s="461"/>
      <c r="H20" s="461">
        <v>5</v>
      </c>
      <c r="I20" s="462"/>
      <c r="J20" s="462"/>
      <c r="K20" s="461"/>
      <c r="L20" s="461">
        <v>10</v>
      </c>
      <c r="M20" s="462"/>
      <c r="N20" s="462">
        <v>25</v>
      </c>
      <c r="O20" s="461"/>
      <c r="P20" s="462"/>
      <c r="Q20" s="463">
        <v>42614</v>
      </c>
      <c r="R20" s="460">
        <v>42736</v>
      </c>
      <c r="S20" s="655"/>
      <c r="T20" s="480"/>
      <c r="U20" s="480"/>
      <c r="V20" s="479"/>
      <c r="W20" s="479"/>
      <c r="X20" s="479"/>
      <c r="Y20" s="481"/>
      <c r="Z20" s="482">
        <v>55700</v>
      </c>
      <c r="AA20" s="478">
        <v>55700</v>
      </c>
      <c r="AB20" s="107">
        <v>1</v>
      </c>
      <c r="AC20" s="11"/>
      <c r="AD20" s="212"/>
      <c r="AE20" s="11"/>
      <c r="AF20" s="195"/>
      <c r="AG20" s="227"/>
      <c r="AH20" s="235" t="s">
        <v>240</v>
      </c>
    </row>
    <row r="21" spans="1:34" s="24" customFormat="1" ht="28.5" customHeight="1">
      <c r="A21" s="17">
        <v>16</v>
      </c>
      <c r="B21" s="217"/>
      <c r="C21" s="645"/>
      <c r="D21" s="625"/>
      <c r="E21" s="316" t="s">
        <v>43</v>
      </c>
      <c r="F21" s="316" t="s">
        <v>44</v>
      </c>
      <c r="G21" s="465"/>
      <c r="H21" s="465"/>
      <c r="I21" s="466"/>
      <c r="J21" s="466"/>
      <c r="K21" s="465"/>
      <c r="L21" s="465"/>
      <c r="M21" s="466"/>
      <c r="N21" s="466"/>
      <c r="O21" s="465"/>
      <c r="P21" s="466"/>
      <c r="Q21" s="467"/>
      <c r="R21" s="434"/>
      <c r="S21" s="488"/>
      <c r="T21" s="489"/>
      <c r="U21" s="489"/>
      <c r="V21" s="488"/>
      <c r="W21" s="488"/>
      <c r="X21" s="488"/>
      <c r="Y21" s="490"/>
      <c r="Z21" s="488"/>
      <c r="AA21" s="491"/>
      <c r="AB21" s="107"/>
      <c r="AC21" s="23"/>
      <c r="AD21" s="212"/>
      <c r="AE21" s="23"/>
      <c r="AF21" s="200"/>
      <c r="AG21" s="229"/>
      <c r="AH21" s="200"/>
    </row>
    <row r="22" spans="1:34" s="61" customFormat="1" ht="28.5" customHeight="1">
      <c r="A22" s="17">
        <v>44</v>
      </c>
      <c r="B22" s="22"/>
      <c r="C22" s="644" t="s">
        <v>66</v>
      </c>
      <c r="D22" s="624" t="s">
        <v>184</v>
      </c>
      <c r="E22" s="318" t="s">
        <v>188</v>
      </c>
      <c r="F22" s="318" t="s">
        <v>43</v>
      </c>
      <c r="G22" s="469"/>
      <c r="H22" s="469"/>
      <c r="I22" s="435">
        <v>6</v>
      </c>
      <c r="J22" s="435"/>
      <c r="K22" s="469">
        <v>25</v>
      </c>
      <c r="L22" s="469"/>
      <c r="M22" s="435">
        <v>12</v>
      </c>
      <c r="N22" s="435"/>
      <c r="O22" s="469"/>
      <c r="P22" s="435"/>
      <c r="Q22" s="470">
        <v>42614</v>
      </c>
      <c r="R22" s="460">
        <v>42736</v>
      </c>
      <c r="S22" s="437"/>
      <c r="T22" s="438"/>
      <c r="U22" s="438"/>
      <c r="V22" s="437"/>
      <c r="W22" s="437"/>
      <c r="X22" s="437"/>
      <c r="Y22" s="471"/>
      <c r="Z22" s="439">
        <v>0</v>
      </c>
      <c r="AA22" s="440">
        <v>0</v>
      </c>
      <c r="AB22" s="56">
        <v>1</v>
      </c>
      <c r="AC22" s="57"/>
      <c r="AD22" s="211"/>
      <c r="AE22" s="11" t="s">
        <v>227</v>
      </c>
      <c r="AF22" s="59"/>
      <c r="AG22" s="228"/>
      <c r="AH22" s="60"/>
    </row>
    <row r="23" spans="1:34" s="61" customFormat="1" ht="28.5" customHeight="1">
      <c r="A23" s="17">
        <v>44</v>
      </c>
      <c r="B23" s="22"/>
      <c r="C23" s="653"/>
      <c r="D23" s="654"/>
      <c r="E23" s="318" t="s">
        <v>39</v>
      </c>
      <c r="F23" s="318" t="s">
        <v>40</v>
      </c>
      <c r="G23" s="469"/>
      <c r="H23" s="469"/>
      <c r="I23" s="435"/>
      <c r="J23" s="435">
        <v>10</v>
      </c>
      <c r="K23" s="469"/>
      <c r="L23" s="469">
        <v>20</v>
      </c>
      <c r="M23" s="435"/>
      <c r="N23" s="435"/>
      <c r="O23" s="469"/>
      <c r="P23" s="435"/>
      <c r="Q23" s="470">
        <v>42614</v>
      </c>
      <c r="R23" s="460">
        <v>42736</v>
      </c>
      <c r="S23" s="437"/>
      <c r="T23" s="438"/>
      <c r="U23" s="438"/>
      <c r="V23" s="437"/>
      <c r="W23" s="437"/>
      <c r="X23" s="437"/>
      <c r="Y23" s="471"/>
      <c r="Z23" s="439">
        <f>165500-141600</f>
        <v>23900</v>
      </c>
      <c r="AA23" s="440">
        <v>23900</v>
      </c>
      <c r="AB23" s="56">
        <v>1</v>
      </c>
      <c r="AC23" s="57"/>
      <c r="AD23" s="211"/>
      <c r="AE23" s="11" t="s">
        <v>227</v>
      </c>
      <c r="AF23" s="59"/>
      <c r="AG23" s="228"/>
      <c r="AH23" s="60"/>
    </row>
    <row r="24" spans="1:34" s="61" customFormat="1" ht="28.5" customHeight="1">
      <c r="A24" s="17">
        <v>44</v>
      </c>
      <c r="B24" s="22"/>
      <c r="C24" s="645"/>
      <c r="D24" s="625"/>
      <c r="E24" s="318" t="s">
        <v>376</v>
      </c>
      <c r="F24" s="318" t="s">
        <v>185</v>
      </c>
      <c r="G24" s="469"/>
      <c r="H24" s="469"/>
      <c r="I24" s="435"/>
      <c r="J24" s="435"/>
      <c r="K24" s="469"/>
      <c r="L24" s="469"/>
      <c r="M24" s="435"/>
      <c r="N24" s="435"/>
      <c r="O24" s="469"/>
      <c r="P24" s="435"/>
      <c r="Q24" s="470"/>
      <c r="R24" s="436"/>
      <c r="S24" s="437"/>
      <c r="T24" s="438"/>
      <c r="U24" s="438"/>
      <c r="V24" s="437"/>
      <c r="W24" s="437"/>
      <c r="X24" s="437"/>
      <c r="Y24" s="471"/>
      <c r="Z24" s="439"/>
      <c r="AA24" s="440"/>
      <c r="AB24" s="56"/>
      <c r="AC24" s="57"/>
      <c r="AD24" s="211"/>
      <c r="AE24" s="59"/>
      <c r="AF24" s="59"/>
      <c r="AG24" s="228"/>
      <c r="AH24" s="60"/>
    </row>
    <row r="25" spans="1:34" s="61" customFormat="1" ht="54.75" customHeight="1">
      <c r="A25" s="17">
        <v>44</v>
      </c>
      <c r="B25" s="22"/>
      <c r="C25" s="414" t="s">
        <v>66</v>
      </c>
      <c r="D25" s="410" t="s">
        <v>186</v>
      </c>
      <c r="E25" s="318" t="s">
        <v>188</v>
      </c>
      <c r="F25" s="318" t="s">
        <v>187</v>
      </c>
      <c r="G25" s="469"/>
      <c r="H25" s="469"/>
      <c r="I25" s="435">
        <v>6</v>
      </c>
      <c r="J25" s="435"/>
      <c r="K25" s="469">
        <v>37</v>
      </c>
      <c r="L25" s="469"/>
      <c r="M25" s="435">
        <v>18</v>
      </c>
      <c r="N25" s="435"/>
      <c r="O25" s="469"/>
      <c r="P25" s="435"/>
      <c r="Q25" s="470">
        <v>42614</v>
      </c>
      <c r="R25" s="460">
        <v>42736</v>
      </c>
      <c r="S25" s="437"/>
      <c r="T25" s="438"/>
      <c r="U25" s="438"/>
      <c r="V25" s="437"/>
      <c r="W25" s="437"/>
      <c r="X25" s="437"/>
      <c r="Y25" s="471"/>
      <c r="Z25" s="439">
        <f>107400/2</f>
        <v>53700</v>
      </c>
      <c r="AA25" s="440">
        <v>53700</v>
      </c>
      <c r="AB25" s="56">
        <v>1</v>
      </c>
      <c r="AC25" s="57"/>
      <c r="AD25" s="211"/>
      <c r="AE25" s="59" t="s">
        <v>228</v>
      </c>
      <c r="AF25" s="59"/>
      <c r="AG25" s="228"/>
      <c r="AH25" s="60"/>
    </row>
    <row r="26" spans="1:34" s="12" customFormat="1" ht="32.25" customHeight="1">
      <c r="A26" s="237">
        <v>45</v>
      </c>
      <c r="B26" s="238"/>
      <c r="C26" s="644" t="s">
        <v>66</v>
      </c>
      <c r="D26" s="624" t="s">
        <v>168</v>
      </c>
      <c r="E26" s="316" t="s">
        <v>40</v>
      </c>
      <c r="F26" s="316" t="s">
        <v>43</v>
      </c>
      <c r="G26" s="461"/>
      <c r="H26" s="461"/>
      <c r="I26" s="462"/>
      <c r="J26" s="462"/>
      <c r="K26" s="469">
        <v>25</v>
      </c>
      <c r="L26" s="461"/>
      <c r="M26" s="462"/>
      <c r="N26" s="435">
        <v>20</v>
      </c>
      <c r="O26" s="461"/>
      <c r="P26" s="462"/>
      <c r="Q26" s="463">
        <v>42614</v>
      </c>
      <c r="R26" s="460">
        <v>42736</v>
      </c>
      <c r="S26" s="479"/>
      <c r="T26" s="480"/>
      <c r="U26" s="480"/>
      <c r="V26" s="479"/>
      <c r="W26" s="479"/>
      <c r="X26" s="479"/>
      <c r="Y26" s="481"/>
      <c r="Z26" s="482">
        <v>-58100</v>
      </c>
      <c r="AA26" s="478">
        <v>-58100</v>
      </c>
      <c r="AB26" s="107">
        <v>1</v>
      </c>
      <c r="AC26" s="11"/>
      <c r="AD26" s="212"/>
      <c r="AE26" s="11" t="s">
        <v>227</v>
      </c>
      <c r="AF26" s="195"/>
      <c r="AG26" s="227"/>
      <c r="AH26" s="235" t="s">
        <v>241</v>
      </c>
    </row>
    <row r="27" spans="1:34" s="12" customFormat="1" ht="33" customHeight="1">
      <c r="A27" s="17">
        <v>45</v>
      </c>
      <c r="B27" s="217"/>
      <c r="C27" s="645"/>
      <c r="D27" s="625"/>
      <c r="E27" s="316" t="s">
        <v>169</v>
      </c>
      <c r="F27" s="316" t="s">
        <v>44</v>
      </c>
      <c r="G27" s="461"/>
      <c r="H27" s="461"/>
      <c r="I27" s="462"/>
      <c r="J27" s="462"/>
      <c r="K27" s="461"/>
      <c r="L27" s="461"/>
      <c r="M27" s="462"/>
      <c r="N27" s="462"/>
      <c r="O27" s="461"/>
      <c r="P27" s="462"/>
      <c r="Q27" s="463"/>
      <c r="R27" s="434"/>
      <c r="S27" s="479"/>
      <c r="T27" s="480"/>
      <c r="U27" s="480"/>
      <c r="V27" s="479"/>
      <c r="W27" s="479"/>
      <c r="X27" s="479"/>
      <c r="Y27" s="481"/>
      <c r="Z27" s="482"/>
      <c r="AA27" s="478"/>
      <c r="AB27" s="107"/>
      <c r="AC27" s="11"/>
      <c r="AD27" s="212"/>
      <c r="AE27" s="11"/>
      <c r="AF27" s="195"/>
      <c r="AG27" s="227"/>
      <c r="AH27" s="195"/>
    </row>
    <row r="28" spans="1:34" s="12" customFormat="1" ht="30" customHeight="1">
      <c r="A28" s="17">
        <v>36</v>
      </c>
      <c r="B28" s="22"/>
      <c r="C28" s="644" t="s">
        <v>58</v>
      </c>
      <c r="D28" s="624" t="s">
        <v>152</v>
      </c>
      <c r="E28" s="317" t="s">
        <v>352</v>
      </c>
      <c r="F28" s="317" t="s">
        <v>44</v>
      </c>
      <c r="G28" s="433"/>
      <c r="H28" s="433"/>
      <c r="I28" s="432"/>
      <c r="J28" s="432"/>
      <c r="K28" s="433"/>
      <c r="L28" s="433"/>
      <c r="M28" s="432"/>
      <c r="N28" s="432"/>
      <c r="O28" s="433"/>
      <c r="P28" s="432"/>
      <c r="Q28" s="458"/>
      <c r="R28" s="460"/>
      <c r="S28" s="474"/>
      <c r="T28" s="475"/>
      <c r="U28" s="475"/>
      <c r="V28" s="474"/>
      <c r="W28" s="474"/>
      <c r="X28" s="474"/>
      <c r="Y28" s="476"/>
      <c r="Z28" s="477"/>
      <c r="AA28" s="478"/>
      <c r="AB28" s="107"/>
      <c r="AC28" s="11"/>
      <c r="AD28" s="212"/>
      <c r="AE28" s="11"/>
      <c r="AF28" s="195"/>
      <c r="AG28" s="227"/>
      <c r="AH28" s="195"/>
    </row>
    <row r="29" spans="1:34" s="12" customFormat="1" ht="30" customHeight="1">
      <c r="A29" s="17">
        <v>36</v>
      </c>
      <c r="B29" s="22"/>
      <c r="C29" s="645"/>
      <c r="D29" s="625"/>
      <c r="E29" s="317" t="s">
        <v>89</v>
      </c>
      <c r="F29" s="317" t="s">
        <v>65</v>
      </c>
      <c r="G29" s="433"/>
      <c r="H29" s="433">
        <v>5</v>
      </c>
      <c r="I29" s="432"/>
      <c r="J29" s="432">
        <v>5</v>
      </c>
      <c r="K29" s="433"/>
      <c r="L29" s="433">
        <v>13</v>
      </c>
      <c r="M29" s="432"/>
      <c r="N29" s="432">
        <v>10</v>
      </c>
      <c r="O29" s="433"/>
      <c r="P29" s="432"/>
      <c r="Q29" s="458">
        <v>42614</v>
      </c>
      <c r="R29" s="460">
        <v>42736</v>
      </c>
      <c r="S29" s="474"/>
      <c r="T29" s="475"/>
      <c r="U29" s="475"/>
      <c r="V29" s="474"/>
      <c r="W29" s="474"/>
      <c r="X29" s="474"/>
      <c r="Y29" s="476"/>
      <c r="Z29" s="477">
        <f>196200-178000</f>
        <v>18200</v>
      </c>
      <c r="AA29" s="478">
        <v>18200</v>
      </c>
      <c r="AB29" s="107">
        <v>1</v>
      </c>
      <c r="AC29" s="11"/>
      <c r="AD29" s="212"/>
      <c r="AE29" s="11" t="s">
        <v>231</v>
      </c>
      <c r="AF29" s="195"/>
      <c r="AG29" s="227"/>
      <c r="AH29" s="195"/>
    </row>
    <row r="30" spans="1:34" s="12" customFormat="1" ht="34.5" customHeight="1">
      <c r="A30" s="237">
        <v>46</v>
      </c>
      <c r="B30" s="238"/>
      <c r="C30" s="644" t="s">
        <v>353</v>
      </c>
      <c r="D30" s="624" t="s">
        <v>97</v>
      </c>
      <c r="E30" s="316" t="s">
        <v>43</v>
      </c>
      <c r="F30" s="316" t="s">
        <v>354</v>
      </c>
      <c r="G30" s="461"/>
      <c r="H30" s="461"/>
      <c r="I30" s="462"/>
      <c r="J30" s="462"/>
      <c r="K30" s="461"/>
      <c r="L30" s="433">
        <v>20</v>
      </c>
      <c r="M30" s="462">
        <v>25</v>
      </c>
      <c r="N30" s="462"/>
      <c r="O30" s="461"/>
      <c r="P30" s="462"/>
      <c r="Q30" s="463">
        <v>42614</v>
      </c>
      <c r="R30" s="460">
        <v>42736</v>
      </c>
      <c r="S30" s="479">
        <v>22500</v>
      </c>
      <c r="T30" s="480"/>
      <c r="U30" s="480">
        <v>22500</v>
      </c>
      <c r="V30" s="479"/>
      <c r="W30" s="479"/>
      <c r="X30" s="479"/>
      <c r="Y30" s="481"/>
      <c r="Z30" s="482">
        <v>55700</v>
      </c>
      <c r="AA30" s="478">
        <v>55700</v>
      </c>
      <c r="AB30" s="107">
        <v>1</v>
      </c>
      <c r="AC30" s="11"/>
      <c r="AD30" s="212"/>
      <c r="AE30" s="201" t="s">
        <v>235</v>
      </c>
      <c r="AF30" s="195"/>
      <c r="AG30" s="227"/>
      <c r="AH30" s="236" t="s">
        <v>244</v>
      </c>
    </row>
    <row r="31" spans="1:34" s="12" customFormat="1" ht="34.5" customHeight="1">
      <c r="A31" s="237">
        <v>46</v>
      </c>
      <c r="B31" s="238"/>
      <c r="C31" s="645"/>
      <c r="D31" s="625"/>
      <c r="E31" s="316" t="s">
        <v>43</v>
      </c>
      <c r="F31" s="316" t="s">
        <v>355</v>
      </c>
      <c r="G31" s="461"/>
      <c r="H31" s="461"/>
      <c r="I31" s="462"/>
      <c r="J31" s="462"/>
      <c r="K31" s="461"/>
      <c r="L31" s="461"/>
      <c r="M31" s="462"/>
      <c r="N31" s="462"/>
      <c r="O31" s="461"/>
      <c r="P31" s="462"/>
      <c r="Q31" s="463">
        <v>42614</v>
      </c>
      <c r="R31" s="460">
        <v>42736</v>
      </c>
      <c r="S31" s="479">
        <v>22500</v>
      </c>
      <c r="T31" s="480"/>
      <c r="U31" s="480">
        <v>22500</v>
      </c>
      <c r="V31" s="479"/>
      <c r="W31" s="479"/>
      <c r="X31" s="479"/>
      <c r="Y31" s="481"/>
      <c r="Z31" s="482">
        <v>55700</v>
      </c>
      <c r="AA31" s="478">
        <v>55700</v>
      </c>
      <c r="AB31" s="107">
        <v>1</v>
      </c>
      <c r="AC31" s="11"/>
      <c r="AD31" s="212"/>
      <c r="AE31" s="202" t="s">
        <v>242</v>
      </c>
      <c r="AF31" s="195"/>
      <c r="AG31" s="227"/>
      <c r="AH31" s="236" t="s">
        <v>243</v>
      </c>
    </row>
    <row r="32" spans="1:34" s="12" customFormat="1" ht="60" customHeight="1">
      <c r="A32" s="237">
        <v>33</v>
      </c>
      <c r="B32" s="239"/>
      <c r="C32" s="419" t="s">
        <v>29</v>
      </c>
      <c r="D32" s="418" t="s">
        <v>87</v>
      </c>
      <c r="E32" s="457" t="s">
        <v>36</v>
      </c>
      <c r="F32" s="317" t="s">
        <v>356</v>
      </c>
      <c r="G32" s="433"/>
      <c r="H32" s="433"/>
      <c r="I32" s="432"/>
      <c r="J32" s="432">
        <v>5</v>
      </c>
      <c r="K32" s="461">
        <v>9</v>
      </c>
      <c r="L32" s="433">
        <v>11</v>
      </c>
      <c r="M32" s="432"/>
      <c r="N32" s="432">
        <v>10</v>
      </c>
      <c r="O32" s="433"/>
      <c r="P32" s="432"/>
      <c r="Q32" s="458">
        <v>42614</v>
      </c>
      <c r="R32" s="460">
        <v>42736</v>
      </c>
      <c r="S32" s="474"/>
      <c r="T32" s="475"/>
      <c r="U32" s="475"/>
      <c r="V32" s="474"/>
      <c r="W32" s="474"/>
      <c r="X32" s="474"/>
      <c r="Y32" s="476"/>
      <c r="Z32" s="477">
        <v>1200</v>
      </c>
      <c r="AA32" s="478">
        <v>1200</v>
      </c>
      <c r="AB32" s="107">
        <v>1</v>
      </c>
      <c r="AC32" s="11"/>
      <c r="AD32" s="11"/>
      <c r="AE32" s="11" t="s">
        <v>189</v>
      </c>
      <c r="AF32" s="195"/>
      <c r="AG32" s="230" t="s">
        <v>175</v>
      </c>
      <c r="AH32" s="236" t="s">
        <v>245</v>
      </c>
    </row>
    <row r="33" spans="1:34" s="12" customFormat="1" ht="24.75" customHeight="1">
      <c r="A33" s="241">
        <v>3</v>
      </c>
      <c r="B33" s="13"/>
      <c r="C33" s="580" t="s">
        <v>41</v>
      </c>
      <c r="D33" s="578" t="s">
        <v>38</v>
      </c>
      <c r="E33" s="314" t="s">
        <v>39</v>
      </c>
      <c r="F33" s="314" t="s">
        <v>32</v>
      </c>
      <c r="G33" s="429"/>
      <c r="H33" s="429"/>
      <c r="I33" s="430"/>
      <c r="J33" s="430"/>
      <c r="K33" s="429"/>
      <c r="L33" s="429"/>
      <c r="M33" s="430"/>
      <c r="N33" s="430"/>
      <c r="O33" s="429"/>
      <c r="P33" s="430"/>
      <c r="Q33" s="472"/>
      <c r="R33" s="431"/>
      <c r="S33" s="492"/>
      <c r="T33" s="493"/>
      <c r="U33" s="493"/>
      <c r="V33" s="492"/>
      <c r="W33" s="492"/>
      <c r="X33" s="492"/>
      <c r="Y33" s="494"/>
      <c r="Z33" s="495"/>
      <c r="AA33" s="487"/>
      <c r="AB33" s="107"/>
      <c r="AC33" s="11"/>
      <c r="AD33" s="212"/>
      <c r="AE33" s="11"/>
      <c r="AF33" s="195"/>
      <c r="AG33" s="227"/>
      <c r="AH33" s="235"/>
    </row>
    <row r="34" spans="1:34" s="12" customFormat="1" ht="24.75" customHeight="1">
      <c r="A34" s="241">
        <v>3</v>
      </c>
      <c r="B34" s="13"/>
      <c r="C34" s="581"/>
      <c r="D34" s="583"/>
      <c r="E34" s="314" t="s">
        <v>36</v>
      </c>
      <c r="F34" s="314" t="s">
        <v>40</v>
      </c>
      <c r="G34" s="429"/>
      <c r="H34" s="429"/>
      <c r="I34" s="430"/>
      <c r="J34" s="430">
        <v>5</v>
      </c>
      <c r="K34" s="429"/>
      <c r="L34" s="429">
        <v>20</v>
      </c>
      <c r="M34" s="430"/>
      <c r="N34" s="430">
        <v>10</v>
      </c>
      <c r="O34" s="429"/>
      <c r="P34" s="430"/>
      <c r="Q34" s="472">
        <v>42614</v>
      </c>
      <c r="R34" s="460">
        <v>42736</v>
      </c>
      <c r="S34" s="492">
        <v>3750</v>
      </c>
      <c r="T34" s="493"/>
      <c r="U34" s="493">
        <v>3750</v>
      </c>
      <c r="V34" s="492"/>
      <c r="W34" s="492"/>
      <c r="X34" s="492"/>
      <c r="Y34" s="494"/>
      <c r="Z34" s="495">
        <f>179200-178000</f>
        <v>1200</v>
      </c>
      <c r="AA34" s="487">
        <v>1200</v>
      </c>
      <c r="AB34" s="107">
        <v>1</v>
      </c>
      <c r="AC34" s="11"/>
      <c r="AD34" s="212"/>
      <c r="AE34" s="659" t="s">
        <v>236</v>
      </c>
      <c r="AF34" s="195"/>
      <c r="AG34" s="227"/>
      <c r="AH34" s="235"/>
    </row>
    <row r="35" spans="1:34" s="12" customFormat="1" ht="24.75" customHeight="1">
      <c r="A35" s="241">
        <v>3</v>
      </c>
      <c r="B35" s="13"/>
      <c r="C35" s="582"/>
      <c r="D35" s="579"/>
      <c r="E35" s="314"/>
      <c r="F35" s="314" t="s">
        <v>39</v>
      </c>
      <c r="G35" s="429"/>
      <c r="H35" s="429">
        <v>9</v>
      </c>
      <c r="I35" s="430"/>
      <c r="J35" s="430"/>
      <c r="K35" s="429"/>
      <c r="L35" s="429"/>
      <c r="M35" s="430"/>
      <c r="N35" s="430"/>
      <c r="O35" s="429"/>
      <c r="P35" s="430"/>
      <c r="Q35" s="472">
        <v>42614</v>
      </c>
      <c r="R35" s="460">
        <v>42736</v>
      </c>
      <c r="S35" s="492">
        <v>18750</v>
      </c>
      <c r="T35" s="493"/>
      <c r="U35" s="493">
        <v>18750</v>
      </c>
      <c r="V35" s="492"/>
      <c r="W35" s="492"/>
      <c r="X35" s="492"/>
      <c r="Y35" s="494"/>
      <c r="Z35" s="495">
        <v>157800</v>
      </c>
      <c r="AA35" s="487">
        <v>157800</v>
      </c>
      <c r="AB35" s="107">
        <v>1</v>
      </c>
      <c r="AC35" s="11"/>
      <c r="AD35" s="212"/>
      <c r="AE35" s="660"/>
      <c r="AF35" s="195"/>
      <c r="AG35" s="227"/>
      <c r="AH35" s="235"/>
    </row>
    <row r="36" spans="1:34" s="12" customFormat="1" ht="42.75" customHeight="1">
      <c r="A36" s="1">
        <v>28</v>
      </c>
      <c r="B36" s="2"/>
      <c r="C36" s="580" t="s">
        <v>45</v>
      </c>
      <c r="D36" s="578" t="s">
        <v>79</v>
      </c>
      <c r="E36" s="422" t="s">
        <v>357</v>
      </c>
      <c r="F36" s="422" t="s">
        <v>44</v>
      </c>
      <c r="G36" s="426"/>
      <c r="H36" s="426"/>
      <c r="I36" s="427"/>
      <c r="J36" s="427"/>
      <c r="K36" s="426"/>
      <c r="L36" s="426"/>
      <c r="M36" s="427"/>
      <c r="N36" s="427"/>
      <c r="O36" s="426"/>
      <c r="P36" s="427"/>
      <c r="Q36" s="464"/>
      <c r="R36" s="428"/>
      <c r="S36" s="483"/>
      <c r="T36" s="484"/>
      <c r="U36" s="484"/>
      <c r="V36" s="483"/>
      <c r="W36" s="483"/>
      <c r="X36" s="483"/>
      <c r="Y36" s="485"/>
      <c r="Z36" s="486"/>
      <c r="AA36" s="487"/>
      <c r="AB36" s="107"/>
      <c r="AC36" s="11"/>
      <c r="AD36" s="212"/>
      <c r="AE36" s="11"/>
      <c r="AF36" s="195"/>
      <c r="AG36" s="227"/>
      <c r="AH36" s="195"/>
    </row>
    <row r="37" spans="1:34" s="12" customFormat="1" ht="33.75" customHeight="1">
      <c r="A37" s="1">
        <v>28</v>
      </c>
      <c r="B37" s="2"/>
      <c r="C37" s="582"/>
      <c r="D37" s="579"/>
      <c r="E37" s="422" t="s">
        <v>61</v>
      </c>
      <c r="F37" s="422" t="s">
        <v>39</v>
      </c>
      <c r="G37" s="426"/>
      <c r="H37" s="426">
        <v>10</v>
      </c>
      <c r="I37" s="427"/>
      <c r="J37" s="427"/>
      <c r="K37" s="426"/>
      <c r="L37" s="426"/>
      <c r="M37" s="427"/>
      <c r="N37" s="427"/>
      <c r="O37" s="426"/>
      <c r="P37" s="427">
        <v>20</v>
      </c>
      <c r="Q37" s="464">
        <v>42614</v>
      </c>
      <c r="R37" s="460">
        <v>42736</v>
      </c>
      <c r="S37" s="483">
        <v>26250</v>
      </c>
      <c r="T37" s="484"/>
      <c r="U37" s="484">
        <v>26250</v>
      </c>
      <c r="V37" s="483"/>
      <c r="W37" s="483"/>
      <c r="X37" s="483"/>
      <c r="Y37" s="485"/>
      <c r="Z37" s="486">
        <f>141600-101400</f>
        <v>40200</v>
      </c>
      <c r="AA37" s="487">
        <v>40200</v>
      </c>
      <c r="AB37" s="107">
        <v>1</v>
      </c>
      <c r="AC37" s="11"/>
      <c r="AD37" s="212" t="s">
        <v>149</v>
      </c>
      <c r="AE37" s="11" t="s">
        <v>161</v>
      </c>
      <c r="AF37" s="195"/>
      <c r="AG37" s="227"/>
      <c r="AH37" s="195"/>
    </row>
    <row r="38" spans="1:34" s="12" customFormat="1" ht="27.75" customHeight="1">
      <c r="A38" s="17">
        <v>40</v>
      </c>
      <c r="B38" s="217"/>
      <c r="C38" s="644" t="s">
        <v>45</v>
      </c>
      <c r="D38" s="624" t="s">
        <v>93</v>
      </c>
      <c r="E38" s="316" t="s">
        <v>40</v>
      </c>
      <c r="F38" s="316" t="s">
        <v>44</v>
      </c>
      <c r="G38" s="461"/>
      <c r="H38" s="461"/>
      <c r="I38" s="462"/>
      <c r="J38" s="462"/>
      <c r="K38" s="461"/>
      <c r="L38" s="461"/>
      <c r="M38" s="462"/>
      <c r="N38" s="462"/>
      <c r="O38" s="461"/>
      <c r="P38" s="462"/>
      <c r="Q38" s="463"/>
      <c r="R38" s="434"/>
      <c r="S38" s="479"/>
      <c r="T38" s="480"/>
      <c r="U38" s="480"/>
      <c r="V38" s="479"/>
      <c r="W38" s="479"/>
      <c r="X38" s="479"/>
      <c r="Y38" s="481"/>
      <c r="Z38" s="482"/>
      <c r="AA38" s="478"/>
      <c r="AB38" s="107"/>
      <c r="AC38" s="11"/>
      <c r="AD38" s="212"/>
      <c r="AE38" s="11"/>
      <c r="AF38" s="195"/>
      <c r="AG38" s="227"/>
      <c r="AH38" s="195"/>
    </row>
    <row r="39" spans="1:34" s="12" customFormat="1" ht="30.75" customHeight="1">
      <c r="A39" s="17">
        <v>40</v>
      </c>
      <c r="B39" s="217"/>
      <c r="C39" s="645"/>
      <c r="D39" s="625"/>
      <c r="E39" s="316" t="s">
        <v>43</v>
      </c>
      <c r="F39" s="316" t="s">
        <v>40</v>
      </c>
      <c r="G39" s="461"/>
      <c r="H39" s="461"/>
      <c r="I39" s="462"/>
      <c r="J39" s="462"/>
      <c r="K39" s="461"/>
      <c r="L39" s="461">
        <v>20</v>
      </c>
      <c r="M39" s="462">
        <v>25</v>
      </c>
      <c r="N39" s="462"/>
      <c r="O39" s="461"/>
      <c r="P39" s="462"/>
      <c r="Q39" s="463">
        <v>42614</v>
      </c>
      <c r="R39" s="460">
        <v>42736</v>
      </c>
      <c r="S39" s="479">
        <v>0</v>
      </c>
      <c r="T39" s="480"/>
      <c r="U39" s="480">
        <v>0</v>
      </c>
      <c r="V39" s="479"/>
      <c r="W39" s="479"/>
      <c r="X39" s="479"/>
      <c r="Y39" s="481"/>
      <c r="Z39" s="482">
        <f>165500-107400</f>
        <v>58100</v>
      </c>
      <c r="AA39" s="478">
        <v>58100</v>
      </c>
      <c r="AB39" s="107">
        <v>1</v>
      </c>
      <c r="AC39" s="11"/>
      <c r="AD39" s="212"/>
      <c r="AE39" s="11" t="s">
        <v>144</v>
      </c>
      <c r="AF39" s="195"/>
      <c r="AG39" s="227"/>
      <c r="AH39" s="195"/>
    </row>
    <row r="40" spans="1:34" s="61" customFormat="1" ht="50.25" customHeight="1">
      <c r="A40" s="224">
        <v>56</v>
      </c>
      <c r="B40" s="22"/>
      <c r="C40" s="644" t="s">
        <v>54</v>
      </c>
      <c r="D40" s="624" t="s">
        <v>216</v>
      </c>
      <c r="E40" s="314" t="s">
        <v>358</v>
      </c>
      <c r="F40" s="317" t="s">
        <v>32</v>
      </c>
      <c r="G40" s="469"/>
      <c r="H40" s="469"/>
      <c r="I40" s="435"/>
      <c r="J40" s="435"/>
      <c r="K40" s="469"/>
      <c r="L40" s="469"/>
      <c r="M40" s="435"/>
      <c r="N40" s="435"/>
      <c r="O40" s="469"/>
      <c r="P40" s="435"/>
      <c r="Q40" s="470"/>
      <c r="R40" s="436"/>
      <c r="S40" s="437"/>
      <c r="T40" s="438"/>
      <c r="U40" s="438"/>
      <c r="V40" s="437"/>
      <c r="W40" s="437"/>
      <c r="X40" s="437"/>
      <c r="Y40" s="471"/>
      <c r="Z40" s="439"/>
      <c r="AA40" s="440"/>
      <c r="AB40" s="56"/>
      <c r="AC40" s="57"/>
      <c r="AD40" s="58"/>
      <c r="AE40" s="59"/>
      <c r="AF40" s="59"/>
      <c r="AG40" s="60"/>
      <c r="AH40" s="60"/>
    </row>
    <row r="41" spans="1:34" s="61" customFormat="1" ht="34.5" customHeight="1">
      <c r="A41" s="224">
        <v>56</v>
      </c>
      <c r="B41" s="22"/>
      <c r="C41" s="645"/>
      <c r="D41" s="625"/>
      <c r="E41" s="317"/>
      <c r="F41" s="317" t="s">
        <v>360</v>
      </c>
      <c r="G41" s="469"/>
      <c r="H41" s="469">
        <v>5</v>
      </c>
      <c r="I41" s="435"/>
      <c r="J41" s="435"/>
      <c r="K41" s="469"/>
      <c r="L41" s="469">
        <v>10</v>
      </c>
      <c r="M41" s="435"/>
      <c r="N41" s="435"/>
      <c r="O41" s="469"/>
      <c r="P41" s="435"/>
      <c r="Q41" s="470">
        <v>42736</v>
      </c>
      <c r="R41" s="460">
        <v>42736</v>
      </c>
      <c r="S41" s="437">
        <v>18750</v>
      </c>
      <c r="T41" s="438"/>
      <c r="U41" s="437">
        <v>18750</v>
      </c>
      <c r="V41" s="437"/>
      <c r="W41" s="437"/>
      <c r="X41" s="437"/>
      <c r="Y41" s="471"/>
      <c r="Z41" s="439">
        <v>178000</v>
      </c>
      <c r="AA41" s="440">
        <v>178000</v>
      </c>
      <c r="AB41" s="56">
        <v>1</v>
      </c>
      <c r="AC41" s="57"/>
      <c r="AD41" s="58"/>
      <c r="AE41" s="59" t="s">
        <v>230</v>
      </c>
      <c r="AF41" s="59"/>
      <c r="AG41" s="60"/>
      <c r="AH41" s="60"/>
    </row>
    <row r="42" spans="1:34" s="61" customFormat="1" ht="50.25" customHeight="1">
      <c r="A42" s="224">
        <v>57</v>
      </c>
      <c r="B42" s="22"/>
      <c r="C42" s="644" t="s">
        <v>28</v>
      </c>
      <c r="D42" s="624" t="s">
        <v>214</v>
      </c>
      <c r="E42" s="317" t="s">
        <v>363</v>
      </c>
      <c r="F42" s="317" t="s">
        <v>32</v>
      </c>
      <c r="G42" s="469"/>
      <c r="H42" s="469"/>
      <c r="I42" s="435"/>
      <c r="J42" s="435"/>
      <c r="K42" s="469"/>
      <c r="L42" s="469"/>
      <c r="M42" s="435"/>
      <c r="N42" s="435"/>
      <c r="O42" s="469"/>
      <c r="P42" s="435"/>
      <c r="Q42" s="470"/>
      <c r="R42" s="436"/>
      <c r="S42" s="437"/>
      <c r="T42" s="438"/>
      <c r="U42" s="438"/>
      <c r="V42" s="437"/>
      <c r="W42" s="437"/>
      <c r="X42" s="437"/>
      <c r="Y42" s="471"/>
      <c r="Z42" s="439"/>
      <c r="AA42" s="440"/>
      <c r="AB42" s="56"/>
      <c r="AC42" s="57"/>
      <c r="AD42" s="58"/>
      <c r="AE42" s="59"/>
      <c r="AF42" s="59"/>
      <c r="AG42" s="60"/>
      <c r="AH42" s="60"/>
    </row>
    <row r="43" spans="1:34" s="61" customFormat="1" ht="37.5" customHeight="1">
      <c r="A43" s="224">
        <v>57</v>
      </c>
      <c r="B43" s="22"/>
      <c r="C43" s="653"/>
      <c r="D43" s="654"/>
      <c r="E43" s="317" t="s">
        <v>359</v>
      </c>
      <c r="F43" s="317" t="s">
        <v>217</v>
      </c>
      <c r="G43" s="469"/>
      <c r="H43" s="469">
        <v>10</v>
      </c>
      <c r="I43" s="435"/>
      <c r="J43" s="435">
        <v>5</v>
      </c>
      <c r="K43" s="469"/>
      <c r="L43" s="469"/>
      <c r="M43" s="435"/>
      <c r="N43" s="435">
        <v>10</v>
      </c>
      <c r="O43" s="469"/>
      <c r="P43" s="435"/>
      <c r="Q43" s="473">
        <v>42856</v>
      </c>
      <c r="R43" s="460">
        <v>42856</v>
      </c>
      <c r="S43" s="437"/>
      <c r="T43" s="438"/>
      <c r="U43" s="438"/>
      <c r="V43" s="437"/>
      <c r="W43" s="437"/>
      <c r="X43" s="437"/>
      <c r="Y43" s="471"/>
      <c r="Z43" s="439">
        <v>-13300</v>
      </c>
      <c r="AA43" s="440">
        <v>-20000</v>
      </c>
      <c r="AB43" s="56">
        <v>1</v>
      </c>
      <c r="AC43" s="57"/>
      <c r="AD43" s="58"/>
      <c r="AE43" s="59" t="s">
        <v>223</v>
      </c>
      <c r="AF43" s="59"/>
      <c r="AG43" s="60"/>
      <c r="AH43" s="60"/>
    </row>
    <row r="44" spans="1:34" s="61" customFormat="1" ht="32.25" customHeight="1">
      <c r="A44" s="224">
        <v>57</v>
      </c>
      <c r="B44" s="217"/>
      <c r="C44" s="645"/>
      <c r="D44" s="625"/>
      <c r="E44" s="317"/>
      <c r="F44" s="317" t="s">
        <v>218</v>
      </c>
      <c r="G44" s="469"/>
      <c r="H44" s="469"/>
      <c r="I44" s="435"/>
      <c r="J44" s="435"/>
      <c r="K44" s="469"/>
      <c r="L44" s="469">
        <v>20</v>
      </c>
      <c r="M44" s="435"/>
      <c r="N44" s="435"/>
      <c r="O44" s="469"/>
      <c r="P44" s="435"/>
      <c r="Q44" s="473">
        <v>42856</v>
      </c>
      <c r="R44" s="460">
        <v>42856</v>
      </c>
      <c r="S44" s="437">
        <v>18750</v>
      </c>
      <c r="T44" s="438"/>
      <c r="U44" s="437">
        <v>18750</v>
      </c>
      <c r="V44" s="437"/>
      <c r="W44" s="437"/>
      <c r="X44" s="437"/>
      <c r="Y44" s="471"/>
      <c r="Z44" s="439">
        <v>119500</v>
      </c>
      <c r="AA44" s="440">
        <v>179200</v>
      </c>
      <c r="AB44" s="56">
        <v>1</v>
      </c>
      <c r="AC44" s="57"/>
      <c r="AD44" s="58"/>
      <c r="AE44" s="59" t="s">
        <v>222</v>
      </c>
      <c r="AF44" s="59"/>
      <c r="AG44" s="60"/>
      <c r="AH44" s="60"/>
    </row>
    <row r="45" spans="1:34" s="12" customFormat="1" ht="31.5" customHeight="1">
      <c r="A45" s="1">
        <v>5</v>
      </c>
      <c r="B45" s="2"/>
      <c r="C45" s="580" t="s">
        <v>28</v>
      </c>
      <c r="D45" s="578" t="s">
        <v>131</v>
      </c>
      <c r="E45" s="422" t="s">
        <v>361</v>
      </c>
      <c r="F45" s="422" t="s">
        <v>44</v>
      </c>
      <c r="G45" s="426"/>
      <c r="H45" s="426"/>
      <c r="I45" s="427"/>
      <c r="J45" s="427"/>
      <c r="K45" s="426"/>
      <c r="L45" s="426"/>
      <c r="M45" s="427"/>
      <c r="N45" s="427"/>
      <c r="O45" s="426"/>
      <c r="P45" s="427"/>
      <c r="Q45" s="428"/>
      <c r="R45" s="428"/>
      <c r="S45" s="483"/>
      <c r="T45" s="484"/>
      <c r="U45" s="484"/>
      <c r="V45" s="483"/>
      <c r="W45" s="483"/>
      <c r="X45" s="483"/>
      <c r="Y45" s="486"/>
      <c r="Z45" s="486"/>
      <c r="AA45" s="487"/>
      <c r="AB45" s="107"/>
      <c r="AC45" s="11"/>
      <c r="AD45" s="212"/>
      <c r="AE45" s="11"/>
      <c r="AF45" s="195"/>
      <c r="AG45" s="227"/>
      <c r="AH45" s="195"/>
    </row>
    <row r="46" spans="1:34" s="12" customFormat="1" ht="85.5" customHeight="1">
      <c r="A46" s="1">
        <v>5</v>
      </c>
      <c r="B46" s="2"/>
      <c r="C46" s="581"/>
      <c r="D46" s="583"/>
      <c r="E46" s="422" t="s">
        <v>40</v>
      </c>
      <c r="F46" s="422" t="s">
        <v>36</v>
      </c>
      <c r="G46" s="426"/>
      <c r="H46" s="426">
        <v>5</v>
      </c>
      <c r="I46" s="427"/>
      <c r="J46" s="427"/>
      <c r="K46" s="426"/>
      <c r="L46" s="426">
        <v>10</v>
      </c>
      <c r="M46" s="427"/>
      <c r="N46" s="427">
        <v>20</v>
      </c>
      <c r="O46" s="426"/>
      <c r="P46" s="427"/>
      <c r="Q46" s="511">
        <v>42370</v>
      </c>
      <c r="R46" s="513" t="s">
        <v>362</v>
      </c>
      <c r="S46" s="483"/>
      <c r="T46" s="484"/>
      <c r="U46" s="484"/>
      <c r="V46" s="483"/>
      <c r="W46" s="483"/>
      <c r="X46" s="483"/>
      <c r="Y46" s="486">
        <v>-1200</v>
      </c>
      <c r="Z46" s="486">
        <v>-1200</v>
      </c>
      <c r="AA46" s="487">
        <v>-1200</v>
      </c>
      <c r="AB46" s="107">
        <v>1</v>
      </c>
      <c r="AC46" s="11"/>
      <c r="AD46" s="212"/>
      <c r="AE46" s="661" t="s">
        <v>142</v>
      </c>
      <c r="AF46" s="195"/>
      <c r="AG46" s="227"/>
      <c r="AH46" s="195"/>
    </row>
    <row r="47" spans="1:34" s="12" customFormat="1" ht="31.5" customHeight="1">
      <c r="A47" s="1">
        <v>5</v>
      </c>
      <c r="B47" s="2"/>
      <c r="C47" s="582"/>
      <c r="D47" s="579"/>
      <c r="E47" s="422" t="s">
        <v>39</v>
      </c>
      <c r="F47" s="422" t="s">
        <v>36</v>
      </c>
      <c r="G47" s="426"/>
      <c r="H47" s="426">
        <v>5</v>
      </c>
      <c r="I47" s="427"/>
      <c r="J47" s="427">
        <v>10</v>
      </c>
      <c r="K47" s="426"/>
      <c r="L47" s="426">
        <v>10</v>
      </c>
      <c r="M47" s="427"/>
      <c r="N47" s="427"/>
      <c r="O47" s="426"/>
      <c r="P47" s="427"/>
      <c r="Q47" s="511">
        <v>42370</v>
      </c>
      <c r="R47" s="512" t="s">
        <v>240</v>
      </c>
      <c r="S47" s="483"/>
      <c r="T47" s="484"/>
      <c r="U47" s="484"/>
      <c r="V47" s="483"/>
      <c r="W47" s="483"/>
      <c r="X47" s="483"/>
      <c r="Y47" s="486">
        <v>20200</v>
      </c>
      <c r="Z47" s="486">
        <v>20200</v>
      </c>
      <c r="AA47" s="487">
        <v>20200</v>
      </c>
      <c r="AB47" s="107">
        <v>1</v>
      </c>
      <c r="AC47" s="11"/>
      <c r="AD47" s="212"/>
      <c r="AE47" s="661"/>
      <c r="AF47" s="195"/>
      <c r="AG47" s="227"/>
      <c r="AH47" s="195"/>
    </row>
    <row r="48" spans="1:34" s="12" customFormat="1" ht="33.75" customHeight="1">
      <c r="A48" s="1">
        <v>24</v>
      </c>
      <c r="B48" s="2"/>
      <c r="C48" s="580" t="s">
        <v>28</v>
      </c>
      <c r="D48" s="578" t="s">
        <v>72</v>
      </c>
      <c r="E48" s="422" t="s">
        <v>73</v>
      </c>
      <c r="F48" s="422" t="s">
        <v>44</v>
      </c>
      <c r="G48" s="426"/>
      <c r="H48" s="426"/>
      <c r="I48" s="427"/>
      <c r="J48" s="427"/>
      <c r="K48" s="426"/>
      <c r="L48" s="426"/>
      <c r="M48" s="427"/>
      <c r="N48" s="427"/>
      <c r="O48" s="426"/>
      <c r="P48" s="427"/>
      <c r="Q48" s="464"/>
      <c r="R48" s="428"/>
      <c r="S48" s="483"/>
      <c r="T48" s="484"/>
      <c r="U48" s="484"/>
      <c r="V48" s="483"/>
      <c r="W48" s="483"/>
      <c r="X48" s="483"/>
      <c r="Y48" s="485"/>
      <c r="Z48" s="486"/>
      <c r="AA48" s="487"/>
      <c r="AB48" s="107"/>
      <c r="AC48" s="11"/>
      <c r="AD48" s="212"/>
      <c r="AE48" s="11"/>
      <c r="AF48" s="195"/>
      <c r="AG48" s="227"/>
      <c r="AH48" s="195"/>
    </row>
    <row r="49" spans="1:34" s="12" customFormat="1" ht="33.75" customHeight="1">
      <c r="A49" s="1">
        <v>24</v>
      </c>
      <c r="B49" s="2"/>
      <c r="C49" s="582"/>
      <c r="D49" s="579"/>
      <c r="E49" s="422" t="s">
        <v>39</v>
      </c>
      <c r="F49" s="422" t="s">
        <v>36</v>
      </c>
      <c r="G49" s="426"/>
      <c r="H49" s="426">
        <v>5</v>
      </c>
      <c r="I49" s="427"/>
      <c r="J49" s="427">
        <v>10</v>
      </c>
      <c r="K49" s="426"/>
      <c r="L49" s="426">
        <v>10</v>
      </c>
      <c r="M49" s="427"/>
      <c r="N49" s="427"/>
      <c r="O49" s="426"/>
      <c r="P49" s="427"/>
      <c r="Q49" s="464">
        <v>42614</v>
      </c>
      <c r="R49" s="460">
        <v>42736</v>
      </c>
      <c r="S49" s="483">
        <v>15000</v>
      </c>
      <c r="T49" s="484"/>
      <c r="U49" s="484">
        <v>15000</v>
      </c>
      <c r="V49" s="483"/>
      <c r="W49" s="483"/>
      <c r="X49" s="483"/>
      <c r="Y49" s="485"/>
      <c r="Z49" s="486">
        <v>20200</v>
      </c>
      <c r="AA49" s="487">
        <v>20200</v>
      </c>
      <c r="AB49" s="107">
        <v>1</v>
      </c>
      <c r="AC49" s="11"/>
      <c r="AD49" s="212"/>
      <c r="AE49" s="11"/>
      <c r="AF49" s="195"/>
      <c r="AG49" s="227"/>
      <c r="AH49" s="195"/>
    </row>
    <row r="50" spans="1:34" s="12" customFormat="1" ht="39" customHeight="1">
      <c r="A50" s="17">
        <v>48</v>
      </c>
      <c r="B50" s="217"/>
      <c r="C50" s="312" t="s">
        <v>28</v>
      </c>
      <c r="D50" s="313" t="s">
        <v>133</v>
      </c>
      <c r="E50" s="316"/>
      <c r="F50" s="316" t="s">
        <v>40</v>
      </c>
      <c r="G50" s="461"/>
      <c r="H50" s="461"/>
      <c r="I50" s="462"/>
      <c r="J50" s="462"/>
      <c r="K50" s="461"/>
      <c r="L50" s="461">
        <v>20</v>
      </c>
      <c r="M50" s="462"/>
      <c r="N50" s="462"/>
      <c r="O50" s="461"/>
      <c r="P50" s="462"/>
      <c r="Q50" s="463">
        <v>42675</v>
      </c>
      <c r="R50" s="460">
        <v>42736</v>
      </c>
      <c r="S50" s="479">
        <v>26250</v>
      </c>
      <c r="T50" s="480"/>
      <c r="U50" s="480">
        <v>26250</v>
      </c>
      <c r="V50" s="479"/>
      <c r="W50" s="479"/>
      <c r="X50" s="479"/>
      <c r="Y50" s="481"/>
      <c r="Z50" s="482">
        <v>179200</v>
      </c>
      <c r="AA50" s="478">
        <v>179200</v>
      </c>
      <c r="AB50" s="107">
        <v>1</v>
      </c>
      <c r="AC50" s="11"/>
      <c r="AD50" s="212"/>
      <c r="AE50" s="11" t="s">
        <v>246</v>
      </c>
      <c r="AF50" s="195"/>
      <c r="AG50" s="227"/>
      <c r="AH50" s="195"/>
    </row>
    <row r="51" spans="1:34" s="61" customFormat="1" ht="81.75" customHeight="1">
      <c r="A51" s="46" t="s">
        <v>177</v>
      </c>
      <c r="B51" s="66"/>
      <c r="C51" s="415" t="s">
        <v>28</v>
      </c>
      <c r="D51" s="416" t="s">
        <v>176</v>
      </c>
      <c r="E51" s="318" t="s">
        <v>178</v>
      </c>
      <c r="F51" s="318"/>
      <c r="G51" s="469"/>
      <c r="H51" s="469"/>
      <c r="I51" s="435"/>
      <c r="J51" s="435"/>
      <c r="K51" s="469"/>
      <c r="L51" s="469"/>
      <c r="M51" s="435">
        <v>25</v>
      </c>
      <c r="N51" s="435"/>
      <c r="O51" s="469"/>
      <c r="P51" s="435"/>
      <c r="Q51" s="470">
        <v>42491</v>
      </c>
      <c r="R51" s="460">
        <v>42736</v>
      </c>
      <c r="S51" s="437"/>
      <c r="T51" s="438"/>
      <c r="U51" s="438"/>
      <c r="V51" s="437"/>
      <c r="W51" s="437"/>
      <c r="X51" s="437"/>
      <c r="Y51" s="471"/>
      <c r="Z51" s="439">
        <v>-122100</v>
      </c>
      <c r="AA51" s="440">
        <v>-122100</v>
      </c>
      <c r="AB51" s="56">
        <v>1</v>
      </c>
      <c r="AC51" s="57"/>
      <c r="AD51" s="211"/>
      <c r="AE51" s="59" t="s">
        <v>226</v>
      </c>
      <c r="AF51" s="59"/>
      <c r="AG51" s="228"/>
      <c r="AH51" s="60"/>
    </row>
    <row r="52" spans="1:34" s="61" customFormat="1" ht="37.5" customHeight="1">
      <c r="A52" s="17">
        <v>38</v>
      </c>
      <c r="B52" s="217"/>
      <c r="C52" s="644" t="s">
        <v>56</v>
      </c>
      <c r="D52" s="624" t="s">
        <v>91</v>
      </c>
      <c r="E52" s="316" t="s">
        <v>92</v>
      </c>
      <c r="F52" s="316" t="s">
        <v>44</v>
      </c>
      <c r="G52" s="461"/>
      <c r="H52" s="461"/>
      <c r="I52" s="462"/>
      <c r="J52" s="462"/>
      <c r="K52" s="461"/>
      <c r="L52" s="461"/>
      <c r="M52" s="462"/>
      <c r="N52" s="462"/>
      <c r="O52" s="461"/>
      <c r="P52" s="462"/>
      <c r="Q52" s="434"/>
      <c r="R52" s="460"/>
      <c r="S52" s="437"/>
      <c r="T52" s="438"/>
      <c r="U52" s="438"/>
      <c r="V52" s="437"/>
      <c r="W52" s="437"/>
      <c r="X52" s="437"/>
      <c r="Y52" s="471"/>
      <c r="Z52" s="439"/>
      <c r="AA52" s="440"/>
      <c r="AB52" s="56"/>
      <c r="AC52" s="57"/>
      <c r="AD52" s="211"/>
      <c r="AE52" s="59"/>
      <c r="AF52" s="389"/>
      <c r="AG52" s="228"/>
      <c r="AH52" s="60"/>
    </row>
    <row r="53" spans="1:34" s="12" customFormat="1" ht="37.5" customHeight="1">
      <c r="A53" s="237">
        <v>38</v>
      </c>
      <c r="B53" s="238"/>
      <c r="C53" s="645"/>
      <c r="D53" s="625"/>
      <c r="E53" s="316" t="s">
        <v>288</v>
      </c>
      <c r="F53" s="316" t="s">
        <v>289</v>
      </c>
      <c r="G53" s="461"/>
      <c r="H53" s="461">
        <v>10</v>
      </c>
      <c r="I53" s="462"/>
      <c r="J53" s="462">
        <v>8</v>
      </c>
      <c r="K53" s="461"/>
      <c r="L53" s="461"/>
      <c r="M53" s="462"/>
      <c r="N53" s="462"/>
      <c r="O53" s="461"/>
      <c r="P53" s="462"/>
      <c r="Q53" s="434">
        <v>42614</v>
      </c>
      <c r="R53" s="460">
        <v>42736</v>
      </c>
      <c r="S53" s="480">
        <v>0</v>
      </c>
      <c r="T53" s="496"/>
      <c r="U53" s="496"/>
      <c r="V53" s="479"/>
      <c r="W53" s="479"/>
      <c r="X53" s="482"/>
      <c r="Y53" s="482"/>
      <c r="Z53" s="478">
        <v>6500</v>
      </c>
      <c r="AA53" s="478">
        <v>6500</v>
      </c>
      <c r="AB53" s="11"/>
      <c r="AC53" s="212"/>
      <c r="AD53" s="11" t="s">
        <v>159</v>
      </c>
      <c r="AE53" s="196" t="s">
        <v>261</v>
      </c>
      <c r="AF53" s="227"/>
      <c r="AG53" s="227"/>
      <c r="AH53" s="196" t="s">
        <v>283</v>
      </c>
    </row>
    <row r="54" spans="1:34" s="76" customFormat="1" ht="29.25" customHeight="1">
      <c r="A54" s="67"/>
      <c r="B54" s="67"/>
      <c r="C54" s="627" t="s">
        <v>336</v>
      </c>
      <c r="D54" s="627" t="s">
        <v>105</v>
      </c>
      <c r="E54" s="627"/>
      <c r="F54" s="627"/>
      <c r="G54" s="449">
        <f t="shared" ref="G54:P54" si="0">SUM(G10:G53)</f>
        <v>0</v>
      </c>
      <c r="H54" s="449">
        <f t="shared" si="0"/>
        <v>94</v>
      </c>
      <c r="I54" s="450">
        <f t="shared" si="0"/>
        <v>12</v>
      </c>
      <c r="J54" s="450">
        <f t="shared" si="0"/>
        <v>68</v>
      </c>
      <c r="K54" s="449">
        <f t="shared" si="0"/>
        <v>105</v>
      </c>
      <c r="L54" s="449">
        <f t="shared" si="0"/>
        <v>258</v>
      </c>
      <c r="M54" s="450">
        <f t="shared" si="0"/>
        <v>180</v>
      </c>
      <c r="N54" s="450">
        <f t="shared" si="0"/>
        <v>150</v>
      </c>
      <c r="O54" s="449">
        <f t="shared" si="0"/>
        <v>0</v>
      </c>
      <c r="P54" s="450">
        <f t="shared" si="0"/>
        <v>20</v>
      </c>
      <c r="Q54" s="269"/>
      <c r="R54" s="68"/>
      <c r="S54" s="225">
        <f t="shared" ref="S54:AA54" si="1">SUM(S10:S53)</f>
        <v>228750</v>
      </c>
      <c r="T54" s="225">
        <f t="shared" si="1"/>
        <v>0</v>
      </c>
      <c r="U54" s="225">
        <f t="shared" si="1"/>
        <v>228750</v>
      </c>
      <c r="V54" s="225">
        <f t="shared" si="1"/>
        <v>0</v>
      </c>
      <c r="W54" s="225">
        <f t="shared" si="1"/>
        <v>0</v>
      </c>
      <c r="X54" s="225">
        <f t="shared" si="1"/>
        <v>0</v>
      </c>
      <c r="Y54" s="225">
        <f t="shared" si="1"/>
        <v>19000</v>
      </c>
      <c r="Z54" s="225">
        <f t="shared" si="1"/>
        <v>1114200</v>
      </c>
      <c r="AA54" s="225">
        <f t="shared" si="1"/>
        <v>1167200</v>
      </c>
      <c r="AB54" s="71"/>
      <c r="AC54" s="72"/>
      <c r="AD54" s="73"/>
      <c r="AE54" s="74"/>
      <c r="AF54" s="74"/>
      <c r="AG54" s="75"/>
      <c r="AH54" s="233"/>
    </row>
    <row r="55" spans="1:34" s="76" customFormat="1" ht="20.25" customHeight="1">
      <c r="A55" s="67"/>
      <c r="B55" s="77"/>
      <c r="C55" s="628" t="s">
        <v>337</v>
      </c>
      <c r="D55" s="629"/>
      <c r="E55" s="629"/>
      <c r="F55" s="630"/>
      <c r="G55" s="361" t="s">
        <v>373</v>
      </c>
      <c r="H55" s="361" t="s">
        <v>107</v>
      </c>
      <c r="I55" s="361"/>
      <c r="J55" s="361"/>
      <c r="K55" s="361" t="s">
        <v>373</v>
      </c>
      <c r="L55" s="361" t="s">
        <v>107</v>
      </c>
      <c r="M55" s="361"/>
      <c r="N55" s="361"/>
      <c r="O55" s="361" t="s">
        <v>373</v>
      </c>
      <c r="P55" s="361"/>
      <c r="Q55" s="270"/>
      <c r="R55" s="264"/>
      <c r="S55" s="80"/>
      <c r="T55" s="80"/>
      <c r="U55" s="80"/>
      <c r="V55" s="80"/>
      <c r="W55" s="80"/>
      <c r="X55" s="80"/>
      <c r="Y55" s="280"/>
      <c r="Z55" s="80"/>
      <c r="AA55" s="80"/>
      <c r="AB55" s="81"/>
      <c r="AC55" s="82"/>
      <c r="AD55" s="83"/>
      <c r="AE55" s="84"/>
      <c r="AF55" s="84"/>
      <c r="AG55" s="84"/>
    </row>
    <row r="56" spans="1:34" s="76" customFormat="1" ht="21.75" customHeight="1">
      <c r="A56" s="67"/>
      <c r="B56" s="67"/>
      <c r="C56" s="631"/>
      <c r="D56" s="632"/>
      <c r="E56" s="632"/>
      <c r="F56" s="633"/>
      <c r="G56" s="454">
        <f>G54+H54-I54-J54</f>
        <v>14</v>
      </c>
      <c r="H56" s="454">
        <f>H54-J54</f>
        <v>26</v>
      </c>
      <c r="I56" s="454"/>
      <c r="J56" s="454"/>
      <c r="K56" s="454">
        <f>K54+L54-M54-N54</f>
        <v>33</v>
      </c>
      <c r="L56" s="454">
        <f>L54-N54</f>
        <v>108</v>
      </c>
      <c r="M56" s="454"/>
      <c r="N56" s="454"/>
      <c r="O56" s="454">
        <f>O54-P54</f>
        <v>-20</v>
      </c>
      <c r="P56" s="454"/>
      <c r="Q56" s="271"/>
      <c r="R56" s="265"/>
      <c r="S56" s="87"/>
      <c r="T56" s="87"/>
      <c r="U56" s="87"/>
      <c r="V56" s="87"/>
      <c r="W56" s="87"/>
      <c r="X56" s="87"/>
      <c r="Y56" s="281"/>
      <c r="Z56" s="87"/>
      <c r="AA56" s="87"/>
      <c r="AB56" s="88"/>
      <c r="AC56" s="89"/>
      <c r="AD56" s="90"/>
      <c r="AE56" s="91"/>
      <c r="AF56" s="91"/>
      <c r="AG56" s="91"/>
    </row>
    <row r="57" spans="1:34">
      <c r="S57" s="92"/>
      <c r="T57" s="92"/>
      <c r="U57" s="92"/>
      <c r="V57" s="92"/>
      <c r="W57" s="93"/>
      <c r="X57" s="93"/>
      <c r="Y57" s="282"/>
      <c r="Z57" s="93"/>
      <c r="AA57" s="93"/>
    </row>
    <row r="58" spans="1:34" ht="21.75" hidden="1" customHeight="1" outlineLevel="1">
      <c r="A58" s="38"/>
      <c r="B58" s="38"/>
      <c r="C58" s="626" t="s">
        <v>108</v>
      </c>
      <c r="D58" s="626"/>
      <c r="E58" s="38"/>
      <c r="F58" s="38"/>
      <c r="G58" s="39"/>
      <c r="H58" s="39"/>
      <c r="I58" s="40"/>
      <c r="J58" s="40"/>
      <c r="K58" s="39"/>
      <c r="L58" s="39"/>
      <c r="M58" s="40"/>
      <c r="N58" s="40"/>
      <c r="O58" s="39"/>
      <c r="P58" s="40"/>
      <c r="Q58" s="267"/>
      <c r="R58" s="38"/>
      <c r="S58" s="94"/>
      <c r="T58" s="94"/>
      <c r="U58" s="94"/>
      <c r="V58" s="94"/>
      <c r="W58" s="94"/>
      <c r="X58" s="94"/>
      <c r="Y58" s="283"/>
      <c r="Z58" s="95"/>
      <c r="AA58" s="95"/>
      <c r="AB58" s="44"/>
      <c r="AC58" s="44"/>
      <c r="AD58" s="44"/>
      <c r="AE58" s="45"/>
      <c r="AF58" s="45"/>
      <c r="AG58" s="45"/>
    </row>
    <row r="59" spans="1:34" s="61" customFormat="1" ht="21.75" hidden="1" customHeight="1" outlineLevel="1">
      <c r="A59" s="1"/>
      <c r="B59" s="15"/>
      <c r="C59" s="14"/>
      <c r="D59" s="15"/>
      <c r="E59" s="15"/>
      <c r="F59" s="15"/>
      <c r="G59" s="20"/>
      <c r="H59" s="20"/>
      <c r="I59" s="16"/>
      <c r="J59" s="16"/>
      <c r="K59" s="20"/>
      <c r="L59" s="20"/>
      <c r="M59" s="16"/>
      <c r="N59" s="16"/>
      <c r="O59" s="20"/>
      <c r="P59" s="16"/>
      <c r="Q59" s="260"/>
      <c r="R59" s="21"/>
      <c r="S59" s="63"/>
      <c r="T59" s="52"/>
      <c r="U59" s="52"/>
      <c r="V59" s="51"/>
      <c r="W59" s="51"/>
      <c r="X59" s="51"/>
      <c r="Y59" s="278"/>
      <c r="Z59" s="54"/>
      <c r="AA59" s="55"/>
      <c r="AB59" s="64"/>
      <c r="AC59" s="57"/>
      <c r="AD59" s="58"/>
      <c r="AE59" s="59"/>
      <c r="AF59" s="59"/>
      <c r="AG59" s="60"/>
    </row>
    <row r="60" spans="1:34" s="61" customFormat="1" ht="21.75" hidden="1" customHeight="1" outlineLevel="1">
      <c r="A60" s="1"/>
      <c r="B60" s="15"/>
      <c r="C60" s="14"/>
      <c r="D60" s="15"/>
      <c r="E60" s="15"/>
      <c r="F60" s="15"/>
      <c r="G60" s="20"/>
      <c r="H60" s="20"/>
      <c r="I60" s="16"/>
      <c r="J60" s="16"/>
      <c r="K60" s="20"/>
      <c r="L60" s="20"/>
      <c r="M60" s="16"/>
      <c r="N60" s="16"/>
      <c r="O60" s="20"/>
      <c r="P60" s="16"/>
      <c r="Q60" s="260"/>
      <c r="R60" s="21"/>
      <c r="S60" s="63"/>
      <c r="T60" s="52"/>
      <c r="U60" s="52"/>
      <c r="V60" s="51"/>
      <c r="W60" s="51"/>
      <c r="X60" s="51"/>
      <c r="Y60" s="278"/>
      <c r="Z60" s="54"/>
      <c r="AA60" s="55"/>
      <c r="AB60" s="64"/>
      <c r="AC60" s="57"/>
      <c r="AD60" s="58"/>
      <c r="AE60" s="59"/>
      <c r="AF60" s="59"/>
      <c r="AG60" s="60"/>
    </row>
    <row r="61" spans="1:34" s="61" customFormat="1" ht="21.75" hidden="1" customHeight="1" outlineLevel="1">
      <c r="A61" s="1"/>
      <c r="B61" s="15"/>
      <c r="C61" s="14"/>
      <c r="D61" s="15"/>
      <c r="E61" s="15"/>
      <c r="F61" s="15"/>
      <c r="G61" s="20"/>
      <c r="H61" s="20"/>
      <c r="I61" s="16"/>
      <c r="J61" s="16"/>
      <c r="K61" s="20"/>
      <c r="L61" s="20"/>
      <c r="M61" s="16"/>
      <c r="N61" s="16"/>
      <c r="O61" s="20"/>
      <c r="P61" s="16"/>
      <c r="Q61" s="260"/>
      <c r="R61" s="21"/>
      <c r="S61" s="63"/>
      <c r="T61" s="52"/>
      <c r="U61" s="52"/>
      <c r="V61" s="51"/>
      <c r="W61" s="51"/>
      <c r="X61" s="51"/>
      <c r="Y61" s="278"/>
      <c r="Z61" s="54"/>
      <c r="AA61" s="55"/>
      <c r="AB61" s="64"/>
      <c r="AC61" s="57"/>
      <c r="AD61" s="58"/>
      <c r="AE61" s="59"/>
      <c r="AF61" s="59"/>
      <c r="AG61" s="60"/>
    </row>
    <row r="62" spans="1:34" s="61" customFormat="1" ht="21.75" hidden="1" customHeight="1" outlineLevel="1">
      <c r="A62" s="1"/>
      <c r="B62" s="15"/>
      <c r="C62" s="14"/>
      <c r="D62" s="15"/>
      <c r="E62" s="15"/>
      <c r="F62" s="15"/>
      <c r="G62" s="20"/>
      <c r="H62" s="20"/>
      <c r="I62" s="16"/>
      <c r="J62" s="16"/>
      <c r="K62" s="20"/>
      <c r="L62" s="20"/>
      <c r="M62" s="16"/>
      <c r="N62" s="16"/>
      <c r="O62" s="20"/>
      <c r="P62" s="16"/>
      <c r="Q62" s="260"/>
      <c r="R62" s="21"/>
      <c r="S62" s="63"/>
      <c r="T62" s="52"/>
      <c r="U62" s="52"/>
      <c r="V62" s="51"/>
      <c r="W62" s="51"/>
      <c r="X62" s="51"/>
      <c r="Y62" s="278"/>
      <c r="Z62" s="54"/>
      <c r="AA62" s="55"/>
      <c r="AB62" s="64"/>
      <c r="AC62" s="57"/>
      <c r="AD62" s="58"/>
      <c r="AE62" s="59"/>
      <c r="AF62" s="59"/>
      <c r="AG62" s="60"/>
    </row>
    <row r="63" spans="1:34" s="76" customFormat="1" ht="21.75" hidden="1" customHeight="1" outlineLevel="1">
      <c r="A63" s="67"/>
      <c r="B63" s="67"/>
      <c r="C63" s="634" t="s">
        <v>109</v>
      </c>
      <c r="D63" s="635" t="s">
        <v>105</v>
      </c>
      <c r="E63" s="635"/>
      <c r="F63" s="636"/>
      <c r="G63" s="68">
        <f t="shared" ref="G63:P63" si="2">SUM(G62:G62)</f>
        <v>0</v>
      </c>
      <c r="H63" s="68">
        <f t="shared" si="2"/>
        <v>0</v>
      </c>
      <c r="I63" s="69">
        <f t="shared" si="2"/>
        <v>0</v>
      </c>
      <c r="J63" s="69">
        <f t="shared" si="2"/>
        <v>0</v>
      </c>
      <c r="K63" s="68">
        <f t="shared" si="2"/>
        <v>0</v>
      </c>
      <c r="L63" s="68">
        <f t="shared" si="2"/>
        <v>0</v>
      </c>
      <c r="M63" s="69">
        <f t="shared" si="2"/>
        <v>0</v>
      </c>
      <c r="N63" s="69">
        <f t="shared" si="2"/>
        <v>0</v>
      </c>
      <c r="O63" s="68">
        <f t="shared" si="2"/>
        <v>0</v>
      </c>
      <c r="P63" s="69">
        <f t="shared" si="2"/>
        <v>0</v>
      </c>
      <c r="Q63" s="269"/>
      <c r="R63" s="68"/>
      <c r="S63" s="70">
        <f t="shared" ref="S63:AA63" si="3">SUM(S62:S62)</f>
        <v>0</v>
      </c>
      <c r="T63" s="70">
        <f t="shared" si="3"/>
        <v>0</v>
      </c>
      <c r="U63" s="70">
        <f t="shared" ref="U63" si="4">SUM(U62:U62)</f>
        <v>0</v>
      </c>
      <c r="V63" s="70">
        <f t="shared" si="3"/>
        <v>0</v>
      </c>
      <c r="W63" s="70">
        <f t="shared" si="3"/>
        <v>0</v>
      </c>
      <c r="X63" s="70">
        <f t="shared" si="3"/>
        <v>0</v>
      </c>
      <c r="Y63" s="284">
        <f t="shared" si="3"/>
        <v>0</v>
      </c>
      <c r="Z63" s="70">
        <f t="shared" si="3"/>
        <v>0</v>
      </c>
      <c r="AA63" s="70">
        <f t="shared" si="3"/>
        <v>0</v>
      </c>
      <c r="AB63" s="71"/>
      <c r="AC63" s="72"/>
      <c r="AD63" s="73"/>
      <c r="AE63" s="74"/>
      <c r="AF63" s="74"/>
      <c r="AG63" s="75"/>
    </row>
    <row r="64" spans="1:34" s="76" customFormat="1" ht="21.75" hidden="1" customHeight="1" outlineLevel="1">
      <c r="A64" s="67"/>
      <c r="B64" s="77"/>
      <c r="C64" s="637"/>
      <c r="D64" s="638"/>
      <c r="E64" s="638"/>
      <c r="F64" s="639"/>
      <c r="G64" s="78" t="s">
        <v>106</v>
      </c>
      <c r="H64" s="78" t="s">
        <v>107</v>
      </c>
      <c r="I64" s="78"/>
      <c r="J64" s="78"/>
      <c r="K64" s="78" t="s">
        <v>106</v>
      </c>
      <c r="L64" s="78" t="s">
        <v>107</v>
      </c>
      <c r="M64" s="78"/>
      <c r="N64" s="78"/>
      <c r="O64" s="78" t="s">
        <v>106</v>
      </c>
      <c r="P64" s="78"/>
      <c r="Q64" s="270"/>
      <c r="R64" s="264"/>
      <c r="S64" s="80"/>
      <c r="T64" s="80"/>
      <c r="U64" s="80"/>
      <c r="V64" s="80"/>
      <c r="W64" s="80"/>
      <c r="X64" s="80"/>
      <c r="Y64" s="280"/>
      <c r="Z64" s="80"/>
      <c r="AA64" s="80"/>
      <c r="AB64" s="81"/>
      <c r="AC64" s="82"/>
      <c r="AD64" s="83"/>
      <c r="AE64" s="84"/>
      <c r="AF64" s="84"/>
      <c r="AG64" s="84"/>
    </row>
    <row r="65" spans="1:34" s="76" customFormat="1" ht="21.75" hidden="1" customHeight="1" outlineLevel="1">
      <c r="A65" s="67"/>
      <c r="B65" s="67"/>
      <c r="C65" s="640"/>
      <c r="D65" s="641"/>
      <c r="E65" s="641"/>
      <c r="F65" s="642"/>
      <c r="G65" s="85">
        <f>G63+H63-I63-J63</f>
        <v>0</v>
      </c>
      <c r="H65" s="85">
        <f>H63-J63</f>
        <v>0</v>
      </c>
      <c r="I65" s="85"/>
      <c r="J65" s="85"/>
      <c r="K65" s="85">
        <f>K63+L63-M63-N63</f>
        <v>0</v>
      </c>
      <c r="L65" s="85">
        <f>L63-N63</f>
        <v>0</v>
      </c>
      <c r="M65" s="85"/>
      <c r="N65" s="85"/>
      <c r="O65" s="85">
        <f>O63-P63</f>
        <v>0</v>
      </c>
      <c r="P65" s="85"/>
      <c r="Q65" s="271"/>
      <c r="R65" s="265"/>
      <c r="S65" s="87"/>
      <c r="T65" s="87"/>
      <c r="U65" s="87"/>
      <c r="V65" s="87"/>
      <c r="W65" s="87"/>
      <c r="X65" s="87"/>
      <c r="Y65" s="281"/>
      <c r="Z65" s="87"/>
      <c r="AA65" s="87"/>
      <c r="AB65" s="88"/>
      <c r="AC65" s="89"/>
      <c r="AD65" s="90"/>
      <c r="AE65" s="91"/>
      <c r="AF65" s="91"/>
      <c r="AG65" s="91"/>
    </row>
    <row r="66" spans="1:34" ht="21.75" hidden="1" customHeight="1" outlineLevel="1">
      <c r="S66" s="92"/>
      <c r="T66" s="92"/>
      <c r="U66" s="92"/>
      <c r="V66" s="92"/>
      <c r="W66" s="93"/>
      <c r="X66" s="93"/>
      <c r="Y66" s="282"/>
      <c r="Z66" s="93"/>
      <c r="AA66" s="93"/>
    </row>
    <row r="67" spans="1:34" ht="21.75" hidden="1" customHeight="1" outlineLevel="1">
      <c r="S67" s="92"/>
      <c r="T67" s="92"/>
      <c r="U67" s="92"/>
      <c r="V67" s="92"/>
      <c r="W67" s="93"/>
      <c r="X67" s="93"/>
      <c r="Y67" s="282"/>
      <c r="Z67" s="93"/>
      <c r="AA67" s="93"/>
    </row>
    <row r="68" spans="1:34" ht="21.75" hidden="1" customHeight="1" outlineLevel="1">
      <c r="A68" s="38"/>
      <c r="B68" s="38"/>
      <c r="C68" s="626" t="s">
        <v>110</v>
      </c>
      <c r="D68" s="626"/>
      <c r="E68" s="38"/>
      <c r="F68" s="38"/>
      <c r="G68" s="39"/>
      <c r="H68" s="39"/>
      <c r="I68" s="40"/>
      <c r="J68" s="40"/>
      <c r="K68" s="39"/>
      <c r="L68" s="39"/>
      <c r="M68" s="40"/>
      <c r="N68" s="40"/>
      <c r="O68" s="39"/>
      <c r="P68" s="40"/>
      <c r="Q68" s="267"/>
      <c r="R68" s="38"/>
      <c r="S68" s="94"/>
      <c r="T68" s="94"/>
      <c r="U68" s="94"/>
      <c r="V68" s="94"/>
      <c r="W68" s="94"/>
      <c r="X68" s="94"/>
      <c r="Y68" s="283"/>
      <c r="Z68" s="95"/>
      <c r="AA68" s="95"/>
      <c r="AB68" s="44"/>
      <c r="AC68" s="44"/>
      <c r="AD68" s="44"/>
      <c r="AE68" s="45"/>
      <c r="AF68" s="45"/>
      <c r="AG68" s="226"/>
      <c r="AH68" s="234"/>
    </row>
    <row r="69" spans="1:34" s="12" customFormat="1" ht="21.75" hidden="1" customHeight="1" outlineLevel="1">
      <c r="A69" s="17"/>
      <c r="B69" s="19"/>
      <c r="C69" s="18"/>
      <c r="D69" s="19"/>
      <c r="E69" s="19"/>
      <c r="F69" s="19"/>
      <c r="G69" s="20"/>
      <c r="H69" s="20"/>
      <c r="I69" s="16"/>
      <c r="J69" s="16"/>
      <c r="K69" s="20"/>
      <c r="L69" s="20"/>
      <c r="M69" s="16"/>
      <c r="N69" s="16"/>
      <c r="O69" s="20"/>
      <c r="P69" s="16"/>
      <c r="Q69" s="260"/>
      <c r="R69" s="21"/>
      <c r="S69" s="63"/>
      <c r="T69" s="103"/>
      <c r="U69" s="103"/>
      <c r="V69" s="63"/>
      <c r="W69" s="63"/>
      <c r="X69" s="63"/>
      <c r="Y69" s="285"/>
      <c r="Z69" s="105"/>
      <c r="AA69" s="106"/>
      <c r="AB69" s="107"/>
      <c r="AC69" s="11"/>
      <c r="AD69" s="11"/>
      <c r="AE69" s="11"/>
      <c r="AF69" s="11"/>
      <c r="AH69" s="195"/>
    </row>
    <row r="70" spans="1:34" s="12" customFormat="1" ht="21.75" hidden="1" customHeight="1" outlineLevel="1">
      <c r="A70" s="46"/>
      <c r="B70" s="47"/>
      <c r="C70" s="48"/>
      <c r="D70" s="19"/>
      <c r="E70" s="19"/>
      <c r="F70" s="19"/>
      <c r="G70" s="20"/>
      <c r="H70" s="20"/>
      <c r="I70" s="16"/>
      <c r="J70" s="16"/>
      <c r="K70" s="20"/>
      <c r="L70" s="20"/>
      <c r="M70" s="16"/>
      <c r="N70" s="16"/>
      <c r="O70" s="20"/>
      <c r="P70" s="16"/>
      <c r="Q70" s="260"/>
      <c r="R70" s="21"/>
      <c r="S70" s="63"/>
      <c r="T70" s="103"/>
      <c r="U70" s="103"/>
      <c r="V70" s="63"/>
      <c r="W70" s="63"/>
      <c r="X70" s="63"/>
      <c r="Y70" s="285"/>
      <c r="Z70" s="105"/>
      <c r="AA70" s="106"/>
      <c r="AB70" s="107"/>
      <c r="AC70" s="11"/>
      <c r="AD70" s="11"/>
      <c r="AE70" s="11"/>
      <c r="AF70" s="11"/>
      <c r="AH70" s="195"/>
    </row>
    <row r="71" spans="1:34" s="76" customFormat="1" ht="21.75" hidden="1" customHeight="1" outlineLevel="1">
      <c r="A71" s="67"/>
      <c r="B71" s="67"/>
      <c r="C71" s="634" t="s">
        <v>233</v>
      </c>
      <c r="D71" s="635" t="s">
        <v>105</v>
      </c>
      <c r="E71" s="635"/>
      <c r="F71" s="636"/>
      <c r="G71" s="68">
        <f t="shared" ref="G71:P71" si="5">SUM(G69:G70)</f>
        <v>0</v>
      </c>
      <c r="H71" s="68">
        <f t="shared" si="5"/>
        <v>0</v>
      </c>
      <c r="I71" s="69">
        <f t="shared" si="5"/>
        <v>0</v>
      </c>
      <c r="J71" s="69">
        <f t="shared" si="5"/>
        <v>0</v>
      </c>
      <c r="K71" s="68">
        <f t="shared" si="5"/>
        <v>0</v>
      </c>
      <c r="L71" s="68">
        <f t="shared" si="5"/>
        <v>0</v>
      </c>
      <c r="M71" s="69">
        <f t="shared" si="5"/>
        <v>0</v>
      </c>
      <c r="N71" s="69">
        <f t="shared" si="5"/>
        <v>0</v>
      </c>
      <c r="O71" s="68">
        <f t="shared" si="5"/>
        <v>0</v>
      </c>
      <c r="P71" s="69">
        <f t="shared" si="5"/>
        <v>0</v>
      </c>
      <c r="Q71" s="269"/>
      <c r="R71" s="68"/>
      <c r="S71" s="225">
        <f t="shared" ref="S71:AA71" si="6">SUM(S69:S70)</f>
        <v>0</v>
      </c>
      <c r="T71" s="225">
        <f t="shared" si="6"/>
        <v>0</v>
      </c>
      <c r="U71" s="225">
        <f t="shared" si="6"/>
        <v>0</v>
      </c>
      <c r="V71" s="225">
        <f t="shared" si="6"/>
        <v>0</v>
      </c>
      <c r="W71" s="225">
        <f t="shared" si="6"/>
        <v>0</v>
      </c>
      <c r="X71" s="225">
        <f t="shared" si="6"/>
        <v>0</v>
      </c>
      <c r="Y71" s="279">
        <f t="shared" si="6"/>
        <v>0</v>
      </c>
      <c r="Z71" s="225">
        <f t="shared" si="6"/>
        <v>0</v>
      </c>
      <c r="AA71" s="225">
        <f t="shared" si="6"/>
        <v>0</v>
      </c>
      <c r="AB71" s="71"/>
      <c r="AC71" s="72"/>
      <c r="AD71" s="73"/>
      <c r="AE71" s="74"/>
      <c r="AF71" s="74"/>
      <c r="AG71" s="231"/>
      <c r="AH71" s="233"/>
    </row>
    <row r="72" spans="1:34" s="76" customFormat="1" ht="21.75" hidden="1" customHeight="1" outlineLevel="1">
      <c r="A72" s="67"/>
      <c r="B72" s="77"/>
      <c r="C72" s="637"/>
      <c r="D72" s="638"/>
      <c r="E72" s="638"/>
      <c r="F72" s="639"/>
      <c r="G72" s="78" t="s">
        <v>106</v>
      </c>
      <c r="H72" s="78" t="s">
        <v>107</v>
      </c>
      <c r="I72" s="78"/>
      <c r="J72" s="78"/>
      <c r="K72" s="78" t="s">
        <v>106</v>
      </c>
      <c r="L72" s="78" t="s">
        <v>107</v>
      </c>
      <c r="M72" s="78"/>
      <c r="N72" s="78"/>
      <c r="O72" s="78" t="s">
        <v>106</v>
      </c>
      <c r="P72" s="78"/>
      <c r="Q72" s="270"/>
      <c r="R72" s="264"/>
      <c r="S72" s="80"/>
      <c r="T72" s="80"/>
      <c r="U72" s="80"/>
      <c r="V72" s="80"/>
      <c r="W72" s="80"/>
      <c r="X72" s="80"/>
      <c r="Y72" s="280"/>
      <c r="Z72" s="80"/>
      <c r="AA72" s="80"/>
      <c r="AB72" s="81"/>
      <c r="AC72" s="82"/>
      <c r="AD72" s="83"/>
      <c r="AE72" s="84"/>
      <c r="AF72" s="84"/>
      <c r="AG72" s="84"/>
    </row>
    <row r="73" spans="1:34" s="76" customFormat="1" ht="21.75" hidden="1" customHeight="1" outlineLevel="1">
      <c r="A73" s="67"/>
      <c r="B73" s="67"/>
      <c r="C73" s="640"/>
      <c r="D73" s="641"/>
      <c r="E73" s="641"/>
      <c r="F73" s="642"/>
      <c r="G73" s="85">
        <f>G71+H71-I71-J71</f>
        <v>0</v>
      </c>
      <c r="H73" s="85">
        <f>H71-J71</f>
        <v>0</v>
      </c>
      <c r="I73" s="85"/>
      <c r="J73" s="85"/>
      <c r="K73" s="85">
        <f>K71+L71-M71-N71</f>
        <v>0</v>
      </c>
      <c r="L73" s="85">
        <f>L71-N71</f>
        <v>0</v>
      </c>
      <c r="M73" s="85"/>
      <c r="N73" s="85"/>
      <c r="O73" s="85">
        <f>O71-P71</f>
        <v>0</v>
      </c>
      <c r="P73" s="85"/>
      <c r="Q73" s="271"/>
      <c r="R73" s="265"/>
      <c r="S73" s="87"/>
      <c r="T73" s="87"/>
      <c r="U73" s="87"/>
      <c r="V73" s="87"/>
      <c r="W73" s="87"/>
      <c r="X73" s="87"/>
      <c r="Y73" s="281"/>
      <c r="Z73" s="87"/>
      <c r="AA73" s="87"/>
      <c r="AB73" s="88"/>
      <c r="AC73" s="89"/>
      <c r="AD73" s="90"/>
      <c r="AE73" s="91"/>
      <c r="AF73" s="91"/>
      <c r="AG73" s="91"/>
    </row>
    <row r="74" spans="1:34" ht="21.75" hidden="1" customHeight="1" outlineLevel="1">
      <c r="S74" s="92"/>
      <c r="T74" s="92"/>
      <c r="U74" s="92"/>
      <c r="V74" s="92"/>
      <c r="W74" s="93"/>
      <c r="X74" s="93"/>
      <c r="Y74" s="282"/>
      <c r="Z74" s="93"/>
      <c r="AA74" s="93"/>
    </row>
    <row r="75" spans="1:34" ht="21.75" hidden="1" customHeight="1" outlineLevel="1">
      <c r="S75" s="92"/>
      <c r="T75" s="92"/>
      <c r="U75" s="92"/>
      <c r="V75" s="92"/>
      <c r="W75" s="93"/>
      <c r="X75" s="93"/>
      <c r="Y75" s="282"/>
      <c r="Z75" s="93"/>
      <c r="AA75" s="93"/>
    </row>
    <row r="76" spans="1:34" ht="21.75" hidden="1" customHeight="1" outlineLevel="1">
      <c r="A76" s="108"/>
      <c r="B76" s="108"/>
      <c r="C76" s="643" t="s">
        <v>213</v>
      </c>
      <c r="D76" s="643"/>
      <c r="E76" s="108"/>
      <c r="F76" s="108"/>
      <c r="G76" s="109"/>
      <c r="H76" s="109"/>
      <c r="I76" s="110"/>
      <c r="J76" s="110"/>
      <c r="K76" s="109"/>
      <c r="L76" s="109"/>
      <c r="M76" s="110"/>
      <c r="N76" s="110"/>
      <c r="O76" s="109"/>
      <c r="P76" s="110"/>
      <c r="Q76" s="272"/>
      <c r="R76" s="108"/>
      <c r="S76" s="111"/>
      <c r="T76" s="111"/>
      <c r="U76" s="111"/>
      <c r="V76" s="111"/>
      <c r="W76" s="111"/>
      <c r="X76" s="111"/>
      <c r="Y76" s="286"/>
      <c r="Z76" s="112"/>
      <c r="AA76" s="112"/>
      <c r="AB76" s="113"/>
      <c r="AC76" s="113"/>
      <c r="AD76" s="113"/>
      <c r="AE76" s="114"/>
      <c r="AF76" s="114"/>
      <c r="AG76" s="114"/>
      <c r="AH76" s="234"/>
    </row>
    <row r="77" spans="1:34" s="61" customFormat="1" ht="21.75" hidden="1" customHeight="1" outlineLevel="1">
      <c r="A77" s="17"/>
      <c r="B77" s="22"/>
      <c r="C77" s="18"/>
      <c r="D77" s="19"/>
      <c r="E77" s="19"/>
      <c r="F77" s="19"/>
      <c r="G77" s="96"/>
      <c r="H77" s="96"/>
      <c r="I77" s="49"/>
      <c r="J77" s="49"/>
      <c r="K77" s="96"/>
      <c r="L77" s="96"/>
      <c r="M77" s="49"/>
      <c r="N77" s="49"/>
      <c r="O77" s="96"/>
      <c r="P77" s="49"/>
      <c r="Q77" s="268"/>
      <c r="R77" s="50"/>
      <c r="S77" s="51"/>
      <c r="T77" s="52"/>
      <c r="U77" s="52"/>
      <c r="V77" s="51"/>
      <c r="W77" s="51"/>
      <c r="X77" s="51"/>
      <c r="Y77" s="278"/>
      <c r="Z77" s="54"/>
      <c r="AA77" s="55"/>
      <c r="AB77" s="56"/>
      <c r="AC77" s="57"/>
      <c r="AD77" s="58"/>
      <c r="AE77" s="59"/>
      <c r="AF77" s="59"/>
      <c r="AG77" s="60"/>
      <c r="AH77" s="60"/>
    </row>
    <row r="78" spans="1:34" s="61" customFormat="1" ht="21.75" hidden="1" customHeight="1" outlineLevel="1">
      <c r="A78" s="17"/>
      <c r="B78" s="22"/>
      <c r="C78" s="18"/>
      <c r="D78" s="19"/>
      <c r="E78" s="19"/>
      <c r="F78" s="19"/>
      <c r="G78" s="96"/>
      <c r="H78" s="96"/>
      <c r="I78" s="49"/>
      <c r="J78" s="49"/>
      <c r="K78" s="96"/>
      <c r="L78" s="96"/>
      <c r="M78" s="49"/>
      <c r="N78" s="49"/>
      <c r="O78" s="96"/>
      <c r="P78" s="49"/>
      <c r="Q78" s="268"/>
      <c r="R78" s="50"/>
      <c r="S78" s="51"/>
      <c r="T78" s="52"/>
      <c r="U78" s="52"/>
      <c r="V78" s="51"/>
      <c r="W78" s="51"/>
      <c r="X78" s="51"/>
      <c r="Y78" s="278"/>
      <c r="Z78" s="54"/>
      <c r="AA78" s="55"/>
      <c r="AB78" s="56"/>
      <c r="AC78" s="57"/>
      <c r="AD78" s="58"/>
      <c r="AE78" s="59"/>
      <c r="AF78" s="59"/>
      <c r="AG78" s="60"/>
      <c r="AH78" s="60"/>
    </row>
    <row r="79" spans="1:34" s="61" customFormat="1" ht="21.75" hidden="1" customHeight="1" outlineLevel="1">
      <c r="A79" s="17"/>
      <c r="B79" s="22"/>
      <c r="C79" s="18"/>
      <c r="D79" s="19"/>
      <c r="E79" s="19"/>
      <c r="F79" s="19"/>
      <c r="G79" s="96"/>
      <c r="H79" s="96"/>
      <c r="I79" s="49"/>
      <c r="J79" s="49"/>
      <c r="K79" s="96"/>
      <c r="L79" s="96"/>
      <c r="M79" s="49"/>
      <c r="N79" s="49"/>
      <c r="O79" s="96"/>
      <c r="P79" s="49"/>
      <c r="Q79" s="268"/>
      <c r="R79" s="50"/>
      <c r="S79" s="51"/>
      <c r="T79" s="52"/>
      <c r="U79" s="52"/>
      <c r="V79" s="51"/>
      <c r="W79" s="51"/>
      <c r="X79" s="51"/>
      <c r="Y79" s="278"/>
      <c r="Z79" s="54"/>
      <c r="AA79" s="55"/>
      <c r="AB79" s="56"/>
      <c r="AC79" s="57"/>
      <c r="AD79" s="58"/>
      <c r="AE79" s="59"/>
      <c r="AF79" s="59"/>
      <c r="AG79" s="60"/>
      <c r="AH79" s="60"/>
    </row>
    <row r="80" spans="1:34" s="61" customFormat="1" ht="21.75" hidden="1" customHeight="1" outlineLevel="1">
      <c r="A80" s="46"/>
      <c r="B80" s="66"/>
      <c r="C80" s="48"/>
      <c r="D80" s="47"/>
      <c r="E80" s="47"/>
      <c r="F80" s="47"/>
      <c r="G80" s="96"/>
      <c r="H80" s="96"/>
      <c r="I80" s="49"/>
      <c r="J80" s="49"/>
      <c r="K80" s="96"/>
      <c r="L80" s="96"/>
      <c r="M80" s="49"/>
      <c r="N80" s="49"/>
      <c r="O80" s="96"/>
      <c r="P80" s="49"/>
      <c r="Q80" s="268"/>
      <c r="R80" s="50"/>
      <c r="S80" s="51"/>
      <c r="T80" s="52"/>
      <c r="U80" s="52"/>
      <c r="V80" s="51"/>
      <c r="W80" s="51"/>
      <c r="X80" s="51"/>
      <c r="Y80" s="278"/>
      <c r="Z80" s="54"/>
      <c r="AA80" s="55"/>
      <c r="AB80" s="56"/>
      <c r="AC80" s="57"/>
      <c r="AD80" s="58"/>
      <c r="AE80" s="59"/>
      <c r="AF80" s="59"/>
      <c r="AG80" s="60"/>
      <c r="AH80" s="60"/>
    </row>
    <row r="81" spans="1:34" s="76" customFormat="1" ht="21.75" hidden="1" customHeight="1" outlineLevel="1">
      <c r="A81" s="67"/>
      <c r="B81" s="67"/>
      <c r="C81" s="634" t="s">
        <v>163</v>
      </c>
      <c r="D81" s="635" t="s">
        <v>105</v>
      </c>
      <c r="E81" s="635"/>
      <c r="F81" s="636"/>
      <c r="G81" s="68">
        <f t="shared" ref="G81:P81" si="7">SUM(G77:G80)</f>
        <v>0</v>
      </c>
      <c r="H81" s="68">
        <f t="shared" si="7"/>
        <v>0</v>
      </c>
      <c r="I81" s="69">
        <f t="shared" si="7"/>
        <v>0</v>
      </c>
      <c r="J81" s="69">
        <f t="shared" si="7"/>
        <v>0</v>
      </c>
      <c r="K81" s="68">
        <f t="shared" si="7"/>
        <v>0</v>
      </c>
      <c r="L81" s="68">
        <f t="shared" si="7"/>
        <v>0</v>
      </c>
      <c r="M81" s="69">
        <f t="shared" si="7"/>
        <v>0</v>
      </c>
      <c r="N81" s="69">
        <f t="shared" si="7"/>
        <v>0</v>
      </c>
      <c r="O81" s="68">
        <f t="shared" si="7"/>
        <v>0</v>
      </c>
      <c r="P81" s="69">
        <f t="shared" si="7"/>
        <v>0</v>
      </c>
      <c r="Q81" s="269"/>
      <c r="R81" s="68"/>
      <c r="S81" s="70">
        <f t="shared" ref="S81:AA81" si="8">SUM(S77:S80)</f>
        <v>0</v>
      </c>
      <c r="T81" s="70">
        <f t="shared" si="8"/>
        <v>0</v>
      </c>
      <c r="U81" s="70">
        <f t="shared" ref="U81" si="9">SUM(U77:U80)</f>
        <v>0</v>
      </c>
      <c r="V81" s="70">
        <f t="shared" si="8"/>
        <v>0</v>
      </c>
      <c r="W81" s="70">
        <f t="shared" si="8"/>
        <v>0</v>
      </c>
      <c r="X81" s="70">
        <f t="shared" si="8"/>
        <v>0</v>
      </c>
      <c r="Y81" s="284">
        <f t="shared" si="8"/>
        <v>0</v>
      </c>
      <c r="Z81" s="70">
        <f t="shared" si="8"/>
        <v>0</v>
      </c>
      <c r="AA81" s="70">
        <f t="shared" si="8"/>
        <v>0</v>
      </c>
      <c r="AB81" s="71"/>
      <c r="AC81" s="72"/>
      <c r="AD81" s="73"/>
      <c r="AE81" s="74"/>
      <c r="AF81" s="74"/>
      <c r="AG81" s="75"/>
      <c r="AH81" s="233"/>
    </row>
    <row r="82" spans="1:34" s="76" customFormat="1" ht="21.75" hidden="1" customHeight="1" outlineLevel="1">
      <c r="A82" s="67"/>
      <c r="B82" s="77"/>
      <c r="C82" s="637"/>
      <c r="D82" s="638"/>
      <c r="E82" s="638"/>
      <c r="F82" s="639"/>
      <c r="G82" s="78" t="s">
        <v>106</v>
      </c>
      <c r="H82" s="78" t="s">
        <v>107</v>
      </c>
      <c r="I82" s="78"/>
      <c r="J82" s="78"/>
      <c r="K82" s="78" t="s">
        <v>106</v>
      </c>
      <c r="L82" s="78" t="s">
        <v>107</v>
      </c>
      <c r="M82" s="78"/>
      <c r="N82" s="78"/>
      <c r="O82" s="78" t="s">
        <v>106</v>
      </c>
      <c r="P82" s="78"/>
      <c r="Q82" s="270"/>
      <c r="R82" s="264"/>
      <c r="S82" s="80"/>
      <c r="T82" s="80"/>
      <c r="U82" s="80"/>
      <c r="V82" s="80"/>
      <c r="W82" s="80"/>
      <c r="X82" s="80"/>
      <c r="Y82" s="280"/>
      <c r="Z82" s="80"/>
      <c r="AA82" s="80"/>
      <c r="AB82" s="81"/>
      <c r="AC82" s="82"/>
      <c r="AD82" s="83"/>
      <c r="AE82" s="84"/>
      <c r="AF82" s="84"/>
      <c r="AG82" s="84"/>
    </row>
    <row r="83" spans="1:34" s="76" customFormat="1" ht="21.75" hidden="1" customHeight="1" outlineLevel="1">
      <c r="A83" s="67"/>
      <c r="B83" s="67"/>
      <c r="C83" s="640"/>
      <c r="D83" s="641"/>
      <c r="E83" s="641"/>
      <c r="F83" s="642"/>
      <c r="G83" s="85">
        <f>G81+H81-I81-J81</f>
        <v>0</v>
      </c>
      <c r="H83" s="85">
        <f>H81-J81</f>
        <v>0</v>
      </c>
      <c r="I83" s="85"/>
      <c r="J83" s="85"/>
      <c r="K83" s="85">
        <f>K81+L81-M81-N81</f>
        <v>0</v>
      </c>
      <c r="L83" s="85">
        <f>L81-N81</f>
        <v>0</v>
      </c>
      <c r="M83" s="85"/>
      <c r="N83" s="85"/>
      <c r="O83" s="85">
        <f>O81-P81</f>
        <v>0</v>
      </c>
      <c r="P83" s="85"/>
      <c r="Q83" s="271"/>
      <c r="R83" s="265"/>
      <c r="S83" s="87"/>
      <c r="T83" s="87"/>
      <c r="U83" s="87"/>
      <c r="V83" s="87"/>
      <c r="W83" s="87"/>
      <c r="X83" s="87"/>
      <c r="Y83" s="281"/>
      <c r="Z83" s="87"/>
      <c r="AA83" s="87"/>
      <c r="AB83" s="88"/>
      <c r="AC83" s="89"/>
      <c r="AD83" s="90"/>
      <c r="AE83" s="91"/>
      <c r="AF83" s="91"/>
      <c r="AG83" s="91"/>
    </row>
    <row r="84" spans="1:34" ht="21.75" hidden="1" customHeight="1" outlineLevel="1"/>
    <row r="85" spans="1:34" collapsed="1"/>
    <row r="86" spans="1:34" ht="21.75" hidden="1" customHeight="1" outlineLevel="1">
      <c r="A86" s="38"/>
      <c r="B86" s="38"/>
      <c r="C86" s="626" t="s">
        <v>115</v>
      </c>
      <c r="D86" s="626"/>
      <c r="E86" s="38"/>
      <c r="F86" s="38"/>
      <c r="G86" s="39"/>
      <c r="H86" s="39"/>
      <c r="I86" s="40"/>
      <c r="J86" s="40"/>
      <c r="K86" s="39"/>
      <c r="L86" s="39"/>
      <c r="M86" s="40"/>
      <c r="N86" s="40"/>
      <c r="O86" s="39"/>
      <c r="P86" s="40"/>
      <c r="Q86" s="267"/>
      <c r="R86" s="38"/>
      <c r="S86" s="41"/>
      <c r="T86" s="41"/>
      <c r="U86" s="41"/>
      <c r="V86" s="41"/>
      <c r="W86" s="41"/>
      <c r="X86" s="41"/>
      <c r="Y86" s="277"/>
      <c r="Z86" s="43"/>
      <c r="AA86" s="43"/>
      <c r="AB86" s="44"/>
      <c r="AC86" s="44"/>
      <c r="AD86" s="44"/>
      <c r="AE86" s="45"/>
      <c r="AF86" s="45"/>
    </row>
    <row r="87" spans="1:34" s="61" customFormat="1" ht="21.75" hidden="1" customHeight="1" outlineLevel="1">
      <c r="A87" s="46"/>
      <c r="B87" s="66"/>
      <c r="C87" s="48"/>
      <c r="D87" s="47"/>
      <c r="E87" s="47"/>
      <c r="F87" s="47"/>
      <c r="G87" s="96"/>
      <c r="H87" s="96"/>
      <c r="I87" s="49"/>
      <c r="J87" s="49"/>
      <c r="K87" s="96"/>
      <c r="L87" s="96"/>
      <c r="M87" s="49"/>
      <c r="N87" s="49"/>
      <c r="O87" s="96"/>
      <c r="P87" s="49"/>
      <c r="Q87" s="268"/>
      <c r="R87" s="50"/>
      <c r="S87" s="140"/>
      <c r="T87" s="141"/>
      <c r="U87" s="141"/>
      <c r="V87" s="49"/>
      <c r="W87" s="49"/>
      <c r="X87" s="49"/>
      <c r="Y87" s="287"/>
      <c r="Z87" s="143"/>
      <c r="AA87" s="144"/>
      <c r="AB87" s="56"/>
      <c r="AC87" s="57"/>
      <c r="AD87" s="58"/>
      <c r="AE87" s="59"/>
      <c r="AF87" s="59"/>
    </row>
    <row r="88" spans="1:34" s="61" customFormat="1" ht="21.75" hidden="1" customHeight="1" outlineLevel="1">
      <c r="A88" s="46"/>
      <c r="B88" s="66"/>
      <c r="C88" s="48"/>
      <c r="D88" s="47"/>
      <c r="E88" s="47"/>
      <c r="F88" s="47"/>
      <c r="G88" s="96"/>
      <c r="H88" s="96"/>
      <c r="I88" s="49"/>
      <c r="J88" s="49"/>
      <c r="K88" s="96"/>
      <c r="L88" s="96"/>
      <c r="M88" s="49"/>
      <c r="N88" s="49"/>
      <c r="O88" s="96"/>
      <c r="P88" s="49"/>
      <c r="Q88" s="268"/>
      <c r="R88" s="50"/>
      <c r="S88" s="140"/>
      <c r="T88" s="141"/>
      <c r="U88" s="141"/>
      <c r="V88" s="49"/>
      <c r="W88" s="49"/>
      <c r="X88" s="49"/>
      <c r="Y88" s="287"/>
      <c r="Z88" s="143"/>
      <c r="AA88" s="144"/>
      <c r="AB88" s="56"/>
      <c r="AC88" s="57"/>
      <c r="AD88" s="58"/>
      <c r="AE88" s="59"/>
      <c r="AF88" s="59"/>
    </row>
    <row r="89" spans="1:34" s="61" customFormat="1" ht="21.75" hidden="1" customHeight="1" outlineLevel="1">
      <c r="A89" s="46"/>
      <c r="B89" s="66"/>
      <c r="C89" s="48"/>
      <c r="D89" s="47"/>
      <c r="E89" s="47"/>
      <c r="F89" s="47"/>
      <c r="G89" s="96"/>
      <c r="H89" s="96"/>
      <c r="I89" s="49"/>
      <c r="J89" s="49"/>
      <c r="K89" s="96"/>
      <c r="L89" s="96"/>
      <c r="M89" s="49"/>
      <c r="N89" s="49"/>
      <c r="O89" s="96"/>
      <c r="P89" s="49"/>
      <c r="Q89" s="268"/>
      <c r="R89" s="50"/>
      <c r="S89" s="140"/>
      <c r="T89" s="141"/>
      <c r="U89" s="141"/>
      <c r="V89" s="49"/>
      <c r="W89" s="49"/>
      <c r="X89" s="49"/>
      <c r="Y89" s="287"/>
      <c r="Z89" s="143"/>
      <c r="AA89" s="144"/>
      <c r="AB89" s="56"/>
      <c r="AC89" s="57"/>
      <c r="AD89" s="58"/>
      <c r="AE89" s="59"/>
      <c r="AF89" s="59"/>
    </row>
    <row r="90" spans="1:34" s="61" customFormat="1" ht="21.75" hidden="1" customHeight="1" outlineLevel="1">
      <c r="A90" s="46"/>
      <c r="B90" s="66"/>
      <c r="C90" s="48"/>
      <c r="D90" s="47"/>
      <c r="E90" s="47"/>
      <c r="F90" s="47"/>
      <c r="G90" s="96"/>
      <c r="H90" s="96"/>
      <c r="I90" s="49"/>
      <c r="J90" s="49"/>
      <c r="K90" s="96"/>
      <c r="L90" s="96"/>
      <c r="M90" s="49"/>
      <c r="N90" s="49"/>
      <c r="O90" s="96"/>
      <c r="P90" s="49"/>
      <c r="Q90" s="268"/>
      <c r="R90" s="50"/>
      <c r="S90" s="140"/>
      <c r="T90" s="141"/>
      <c r="U90" s="141"/>
      <c r="V90" s="49"/>
      <c r="W90" s="49"/>
      <c r="X90" s="49"/>
      <c r="Y90" s="287"/>
      <c r="Z90" s="143"/>
      <c r="AA90" s="144"/>
      <c r="AB90" s="56"/>
      <c r="AC90" s="57"/>
      <c r="AD90" s="58"/>
      <c r="AE90" s="59"/>
      <c r="AF90" s="59"/>
    </row>
    <row r="91" spans="1:34" s="61" customFormat="1" ht="21.75" hidden="1" customHeight="1" outlineLevel="1">
      <c r="A91" s="46"/>
      <c r="B91" s="66"/>
      <c r="C91" s="48"/>
      <c r="D91" s="47"/>
      <c r="E91" s="47"/>
      <c r="F91" s="47"/>
      <c r="G91" s="96"/>
      <c r="H91" s="96"/>
      <c r="I91" s="49"/>
      <c r="J91" s="49"/>
      <c r="K91" s="96"/>
      <c r="L91" s="96"/>
      <c r="M91" s="49"/>
      <c r="N91" s="49"/>
      <c r="O91" s="96"/>
      <c r="P91" s="49"/>
      <c r="Q91" s="268"/>
      <c r="R91" s="50"/>
      <c r="S91" s="140"/>
      <c r="T91" s="141"/>
      <c r="U91" s="141"/>
      <c r="V91" s="49"/>
      <c r="W91" s="49"/>
      <c r="X91" s="49"/>
      <c r="Y91" s="287"/>
      <c r="Z91" s="143"/>
      <c r="AA91" s="144"/>
      <c r="AB91" s="56"/>
      <c r="AC91" s="57"/>
      <c r="AD91" s="58"/>
      <c r="AE91" s="59"/>
      <c r="AF91" s="59"/>
    </row>
    <row r="92" spans="1:34" s="76" customFormat="1" ht="21.75" hidden="1" customHeight="1" outlineLevel="1">
      <c r="A92" s="145"/>
      <c r="B92" s="145"/>
      <c r="C92" s="146"/>
      <c r="D92" s="146" t="s">
        <v>114</v>
      </c>
      <c r="E92" s="146"/>
      <c r="F92" s="146"/>
      <c r="G92" s="147">
        <f>SUM(G91)</f>
        <v>0</v>
      </c>
      <c r="H92" s="147">
        <f t="shared" ref="H92:AA92" si="10">SUM(H91)</f>
        <v>0</v>
      </c>
      <c r="I92" s="148">
        <f t="shared" si="10"/>
        <v>0</v>
      </c>
      <c r="J92" s="148">
        <f t="shared" si="10"/>
        <v>0</v>
      </c>
      <c r="K92" s="147">
        <f t="shared" si="10"/>
        <v>0</v>
      </c>
      <c r="L92" s="147">
        <f t="shared" si="10"/>
        <v>0</v>
      </c>
      <c r="M92" s="148">
        <f t="shared" si="10"/>
        <v>0</v>
      </c>
      <c r="N92" s="148">
        <f t="shared" si="10"/>
        <v>0</v>
      </c>
      <c r="O92" s="147">
        <f t="shared" si="10"/>
        <v>0</v>
      </c>
      <c r="P92" s="148">
        <f t="shared" si="10"/>
        <v>0</v>
      </c>
      <c r="Q92" s="273"/>
      <c r="R92" s="148"/>
      <c r="S92" s="149">
        <f t="shared" si="10"/>
        <v>0</v>
      </c>
      <c r="T92" s="149">
        <f t="shared" si="10"/>
        <v>0</v>
      </c>
      <c r="U92" s="149">
        <f t="shared" ref="U92" si="11">SUM(U91)</f>
        <v>0</v>
      </c>
      <c r="V92" s="149">
        <f t="shared" si="10"/>
        <v>0</v>
      </c>
      <c r="W92" s="149">
        <f t="shared" si="10"/>
        <v>0</v>
      </c>
      <c r="X92" s="149">
        <f t="shared" si="10"/>
        <v>0</v>
      </c>
      <c r="Y92" s="288">
        <f t="shared" si="10"/>
        <v>0</v>
      </c>
      <c r="Z92" s="149">
        <f t="shared" si="10"/>
        <v>0</v>
      </c>
      <c r="AA92" s="149">
        <f t="shared" si="10"/>
        <v>0</v>
      </c>
      <c r="AB92" s="150"/>
      <c r="AC92" s="151"/>
      <c r="AD92" s="152"/>
      <c r="AE92" s="153"/>
      <c r="AF92" s="153"/>
    </row>
    <row r="93" spans="1:34" s="76" customFormat="1" ht="21.75" hidden="1" customHeight="1" outlineLevel="1">
      <c r="A93" s="145"/>
      <c r="B93" s="154"/>
      <c r="C93" s="155"/>
      <c r="D93" s="155"/>
      <c r="E93" s="155"/>
      <c r="F93" s="155"/>
      <c r="G93" s="156" t="s">
        <v>106</v>
      </c>
      <c r="H93" s="157" t="s">
        <v>107</v>
      </c>
      <c r="I93" s="158"/>
      <c r="J93" s="158"/>
      <c r="K93" s="156" t="s">
        <v>106</v>
      </c>
      <c r="L93" s="157" t="s">
        <v>107</v>
      </c>
      <c r="M93" s="158"/>
      <c r="N93" s="158"/>
      <c r="O93" s="156" t="s">
        <v>106</v>
      </c>
      <c r="P93" s="158"/>
      <c r="Q93" s="274"/>
      <c r="R93" s="159"/>
      <c r="S93" s="160"/>
      <c r="T93" s="160"/>
      <c r="U93" s="160"/>
      <c r="V93" s="160"/>
      <c r="W93" s="160"/>
      <c r="X93" s="160"/>
      <c r="Y93" s="289"/>
      <c r="Z93" s="161"/>
      <c r="AA93" s="149"/>
      <c r="AB93" s="150"/>
      <c r="AC93" s="151"/>
      <c r="AD93" s="152"/>
      <c r="AE93" s="153"/>
      <c r="AF93" s="153"/>
    </row>
    <row r="94" spans="1:34" s="76" customFormat="1" ht="21.75" hidden="1" customHeight="1" outlineLevel="1">
      <c r="A94" s="145"/>
      <c r="B94" s="154"/>
      <c r="C94" s="155"/>
      <c r="D94" s="155"/>
      <c r="E94" s="155"/>
      <c r="F94" s="155"/>
      <c r="G94" s="162">
        <f>G92+H92-I92-J92</f>
        <v>0</v>
      </c>
      <c r="H94" s="162">
        <f>H92-J92</f>
        <v>0</v>
      </c>
      <c r="I94" s="157"/>
      <c r="J94" s="157"/>
      <c r="K94" s="162">
        <f>K92+L92-M92-N92</f>
        <v>0</v>
      </c>
      <c r="L94" s="162">
        <f>L92-N92</f>
        <v>0</v>
      </c>
      <c r="M94" s="157"/>
      <c r="N94" s="157"/>
      <c r="O94" s="162">
        <f>O92-P92</f>
        <v>0</v>
      </c>
      <c r="P94" s="157"/>
      <c r="Q94" s="274"/>
      <c r="R94" s="159"/>
      <c r="S94" s="160"/>
      <c r="T94" s="160"/>
      <c r="U94" s="160"/>
      <c r="V94" s="160"/>
      <c r="W94" s="160"/>
      <c r="X94" s="160"/>
      <c r="Y94" s="289"/>
      <c r="Z94" s="161"/>
      <c r="AA94" s="149"/>
      <c r="AB94" s="150"/>
      <c r="AC94" s="151"/>
      <c r="AD94" s="152"/>
      <c r="AE94" s="153"/>
      <c r="AF94" s="153"/>
    </row>
    <row r="95" spans="1:34" s="61" customFormat="1" ht="21.75" hidden="1" customHeight="1" outlineLevel="1">
      <c r="A95" s="46"/>
      <c r="B95" s="66"/>
      <c r="C95" s="48"/>
      <c r="D95" s="47"/>
      <c r="E95" s="47"/>
      <c r="F95" s="47"/>
      <c r="G95" s="96"/>
      <c r="H95" s="96"/>
      <c r="I95" s="49"/>
      <c r="J95" s="49"/>
      <c r="K95" s="96"/>
      <c r="L95" s="96"/>
      <c r="M95" s="49"/>
      <c r="N95" s="49"/>
      <c r="O95" s="96"/>
      <c r="P95" s="49"/>
      <c r="Q95" s="268"/>
      <c r="R95" s="50"/>
      <c r="S95" s="140"/>
      <c r="T95" s="141"/>
      <c r="U95" s="141"/>
      <c r="V95" s="49"/>
      <c r="W95" s="49"/>
      <c r="X95" s="49"/>
      <c r="Y95" s="287"/>
      <c r="Z95" s="143"/>
      <c r="AA95" s="144"/>
      <c r="AB95" s="56"/>
      <c r="AC95" s="57"/>
      <c r="AD95" s="58"/>
      <c r="AE95" s="59"/>
      <c r="AF95" s="59"/>
    </row>
    <row r="96" spans="1:34" s="172" customFormat="1" ht="21.75" hidden="1" customHeight="1" outlineLevel="1">
      <c r="A96" s="163"/>
      <c r="B96" s="163"/>
      <c r="C96" s="164"/>
      <c r="D96" s="164" t="s">
        <v>116</v>
      </c>
      <c r="E96" s="164"/>
      <c r="F96" s="164"/>
      <c r="G96" s="165"/>
      <c r="H96" s="165"/>
      <c r="I96" s="166"/>
      <c r="J96" s="166"/>
      <c r="K96" s="165"/>
      <c r="L96" s="165"/>
      <c r="M96" s="166"/>
      <c r="N96" s="166"/>
      <c r="O96" s="165"/>
      <c r="P96" s="166"/>
      <c r="Q96" s="275"/>
      <c r="R96" s="166"/>
      <c r="S96" s="167"/>
      <c r="T96" s="167"/>
      <c r="U96" s="167"/>
      <c r="V96" s="167"/>
      <c r="W96" s="167"/>
      <c r="X96" s="167"/>
      <c r="Y96" s="290"/>
      <c r="Z96" s="167"/>
      <c r="AA96" s="167"/>
      <c r="AB96" s="168"/>
      <c r="AC96" s="169"/>
      <c r="AD96" s="170"/>
      <c r="AE96" s="171"/>
      <c r="AF96" s="171"/>
    </row>
    <row r="97" spans="3:34" ht="68.25" customHeight="1" collapsed="1">
      <c r="C97" s="173"/>
      <c r="D97" s="173"/>
      <c r="F97" s="174"/>
      <c r="G97" s="175"/>
      <c r="H97" s="175"/>
      <c r="I97" s="174"/>
      <c r="J97" s="174"/>
      <c r="K97" s="175"/>
      <c r="L97" s="175"/>
      <c r="M97" s="174"/>
      <c r="N97" s="174"/>
      <c r="O97" s="175"/>
      <c r="P97" s="174"/>
      <c r="Q97" s="276"/>
      <c r="R97" s="176"/>
      <c r="S97" s="177"/>
      <c r="T97" s="177"/>
      <c r="U97" s="177"/>
      <c r="V97" s="177"/>
      <c r="W97" s="178"/>
      <c r="X97" s="178"/>
      <c r="Y97" s="291"/>
      <c r="Z97" s="179"/>
      <c r="AA97" s="179"/>
      <c r="AB97" s="180"/>
      <c r="AC97" s="180"/>
      <c r="AD97" s="181"/>
      <c r="AE97" s="182"/>
      <c r="AF97" s="183"/>
    </row>
    <row r="98" spans="3:34" s="26" customFormat="1" ht="38.25" customHeight="1">
      <c r="C98" s="28"/>
      <c r="D98" s="28"/>
      <c r="E98" s="28"/>
      <c r="F98" s="28"/>
      <c r="G98" s="29"/>
      <c r="H98" s="29"/>
      <c r="I98" s="28"/>
      <c r="J98" s="28"/>
      <c r="K98" s="29"/>
      <c r="L98" s="29"/>
      <c r="M98" s="28"/>
      <c r="N98" s="28"/>
      <c r="O98" s="29"/>
      <c r="P98" s="28"/>
      <c r="Q98" s="186"/>
      <c r="R98" s="28"/>
      <c r="S98" s="35"/>
      <c r="T98" s="35"/>
      <c r="U98" s="35"/>
      <c r="V98" s="35"/>
      <c r="W98" s="28"/>
      <c r="X98" s="28"/>
      <c r="Y98" s="186"/>
      <c r="Z98" s="28"/>
      <c r="AA98" s="28"/>
      <c r="AB98" s="31"/>
      <c r="AC98" s="31"/>
      <c r="AD98" s="32"/>
      <c r="AE98" s="33"/>
      <c r="AF98" s="34"/>
      <c r="AG98" s="28"/>
      <c r="AH98" s="28"/>
    </row>
    <row r="99" spans="3:34" s="26" customFormat="1" ht="41.25" customHeight="1">
      <c r="C99" s="28"/>
      <c r="D99" s="28"/>
      <c r="E99" s="28"/>
      <c r="F99" s="28"/>
      <c r="G99" s="29"/>
      <c r="H99" s="29"/>
      <c r="I99" s="28"/>
      <c r="J99" s="28"/>
      <c r="K99" s="29"/>
      <c r="L99" s="29"/>
      <c r="M99" s="28"/>
      <c r="N99" s="28"/>
      <c r="O99" s="29"/>
      <c r="P99" s="28"/>
      <c r="Q99" s="186"/>
      <c r="R99" s="28"/>
      <c r="S99" s="35"/>
      <c r="T99" s="35"/>
      <c r="U99" s="35"/>
      <c r="V99" s="35"/>
      <c r="W99" s="28"/>
      <c r="X99" s="28"/>
      <c r="Y99" s="186"/>
      <c r="Z99" s="28"/>
      <c r="AA99" s="28"/>
      <c r="AB99" s="31"/>
      <c r="AC99" s="31"/>
      <c r="AD99" s="32"/>
      <c r="AE99" s="33"/>
      <c r="AF99" s="34"/>
      <c r="AG99" s="28"/>
      <c r="AH99" s="28"/>
    </row>
  </sheetData>
  <sheetProtection password="DA9F" sheet="1" objects="1" scenarios="1"/>
  <mergeCells count="84">
    <mergeCell ref="AE34:AE35"/>
    <mergeCell ref="AE46:AE47"/>
    <mergeCell ref="R5:R8"/>
    <mergeCell ref="C82:F83"/>
    <mergeCell ref="C86:D86"/>
    <mergeCell ref="C54:F54"/>
    <mergeCell ref="C55:F56"/>
    <mergeCell ref="C58:D58"/>
    <mergeCell ref="C63:F63"/>
    <mergeCell ref="C64:F65"/>
    <mergeCell ref="C72:F73"/>
    <mergeCell ref="C68:D68"/>
    <mergeCell ref="C76:D76"/>
    <mergeCell ref="C71:F71"/>
    <mergeCell ref="Y6:Y8"/>
    <mergeCell ref="Z6:Z8"/>
    <mergeCell ref="T5:V5"/>
    <mergeCell ref="C10:C13"/>
    <mergeCell ref="D10:D13"/>
    <mergeCell ref="C14:C15"/>
    <mergeCell ref="D14:D15"/>
    <mergeCell ref="C81:F81"/>
    <mergeCell ref="C42:C44"/>
    <mergeCell ref="D42:D44"/>
    <mergeCell ref="C9:D9"/>
    <mergeCell ref="S19:S20"/>
    <mergeCell ref="C16:C18"/>
    <mergeCell ref="D16:D18"/>
    <mergeCell ref="C19:C21"/>
    <mergeCell ref="D19:D21"/>
    <mergeCell ref="C22:C24"/>
    <mergeCell ref="D22:D24"/>
    <mergeCell ref="C26:C27"/>
    <mergeCell ref="D26:D27"/>
    <mergeCell ref="C28:C29"/>
    <mergeCell ref="D28:D29"/>
    <mergeCell ref="C30:C31"/>
    <mergeCell ref="C2:M2"/>
    <mergeCell ref="A5:A8"/>
    <mergeCell ref="B5:B8"/>
    <mergeCell ref="C5:C8"/>
    <mergeCell ref="D5:D8"/>
    <mergeCell ref="E5:F5"/>
    <mergeCell ref="G5:P5"/>
    <mergeCell ref="G6:J6"/>
    <mergeCell ref="K6:N6"/>
    <mergeCell ref="O6:P6"/>
    <mergeCell ref="G7:H7"/>
    <mergeCell ref="I7:J7"/>
    <mergeCell ref="K7:L7"/>
    <mergeCell ref="M7:N7"/>
    <mergeCell ref="E6:E8"/>
    <mergeCell ref="F6:F8"/>
    <mergeCell ref="AH5:AH8"/>
    <mergeCell ref="AG5:AG8"/>
    <mergeCell ref="T6:T8"/>
    <mergeCell ref="Q5:Q8"/>
    <mergeCell ref="W5:W8"/>
    <mergeCell ref="X5:X8"/>
    <mergeCell ref="Y5:AA5"/>
    <mergeCell ref="AB5:AB8"/>
    <mergeCell ref="U6:U8"/>
    <mergeCell ref="AD5:AD8"/>
    <mergeCell ref="AE5:AE8"/>
    <mergeCell ref="AF5:AF8"/>
    <mergeCell ref="AA6:AA8"/>
    <mergeCell ref="V6:V8"/>
    <mergeCell ref="AC5:AC8"/>
    <mergeCell ref="S5:S8"/>
    <mergeCell ref="D30:D31"/>
    <mergeCell ref="C33:C35"/>
    <mergeCell ref="D33:D35"/>
    <mergeCell ref="C36:C37"/>
    <mergeCell ref="D36:D37"/>
    <mergeCell ref="C38:C39"/>
    <mergeCell ref="D38:D39"/>
    <mergeCell ref="C52:C53"/>
    <mergeCell ref="D52:D53"/>
    <mergeCell ref="C40:C41"/>
    <mergeCell ref="D40:D41"/>
    <mergeCell ref="C45:C47"/>
    <mergeCell ref="D45:D47"/>
    <mergeCell ref="C48:C49"/>
    <mergeCell ref="D48:D49"/>
  </mergeCells>
  <pageMargins left="0.59055118110236227" right="0.19685039370078741" top="0.98425196850393704" bottom="0.59055118110236227" header="0.59055118110236227" footer="0.19685039370078741"/>
  <pageSetup paperSize="9" scale="70" fitToHeight="3" orientation="landscape" r:id="rId1"/>
  <headerFooter alignWithMargins="0">
    <oddHeader>&amp;RAnlage 6 GRDrs 658/2016</oddHeader>
    <oddFooter>&amp;CSeite &amp;P von &amp;N</oddFooter>
  </headerFooter>
  <rowBreaks count="2" manualBreakCount="2">
    <brk id="27" max="16383" man="1"/>
    <brk id="66" max="16383" man="1"/>
  </rowBreaks>
  <legacyDrawing r:id="rId2"/>
</worksheet>
</file>

<file path=xl/worksheets/sheet4.xml><?xml version="1.0" encoding="utf-8"?>
<worksheet xmlns="http://schemas.openxmlformats.org/spreadsheetml/2006/main" xmlns:r="http://schemas.openxmlformats.org/officeDocument/2006/relationships">
  <dimension ref="A2:J11"/>
  <sheetViews>
    <sheetView zoomScale="80" zoomScaleNormal="80" zoomScaleSheetLayoutView="70" workbookViewId="0">
      <pane xSplit="4" ySplit="8" topLeftCell="E9" activePane="bottomRight" state="frozen"/>
      <selection activeCell="A3" sqref="A3"/>
      <selection pane="topRight" activeCell="A3" sqref="A3"/>
      <selection pane="bottomLeft" activeCell="A3" sqref="A3"/>
      <selection pane="bottomRight" activeCell="C1" sqref="C1"/>
    </sheetView>
  </sheetViews>
  <sheetFormatPr baseColWidth="10" defaultRowHeight="12.75" outlineLevelCol="1"/>
  <cols>
    <col min="1" max="1" width="6.375" style="26" hidden="1" customWidth="1" outlineLevel="1"/>
    <col min="2" max="2" width="3" style="26" hidden="1" customWidth="1" outlineLevel="1"/>
    <col min="3" max="3" width="12.75" style="28" customWidth="1" collapsed="1"/>
    <col min="4" max="4" width="22.625" style="28" customWidth="1"/>
    <col min="5" max="5" width="15.25" style="28" customWidth="1"/>
    <col min="6" max="6" width="15.375" style="28" customWidth="1"/>
    <col min="7" max="7" width="12.625" style="28" customWidth="1"/>
    <col min="8" max="9" width="16.25" style="28" customWidth="1"/>
    <col min="10" max="10" width="34.25" style="28" customWidth="1"/>
    <col min="11" max="16" width="16.25" style="28" customWidth="1"/>
    <col min="17" max="234" width="11" style="28"/>
    <col min="235" max="236" width="0" style="28" hidden="1" customWidth="1"/>
    <col min="237" max="237" width="10.375" style="28" customWidth="1"/>
    <col min="238" max="238" width="29.375" style="28" customWidth="1"/>
    <col min="239" max="239" width="15.25" style="28" customWidth="1"/>
    <col min="240" max="240" width="13.5" style="28" customWidth="1"/>
    <col min="241" max="250" width="5.625" style="28" customWidth="1"/>
    <col min="251" max="251" width="9.875" style="28" customWidth="1"/>
    <col min="252" max="252" width="11" style="28" customWidth="1"/>
    <col min="253" max="257" width="0" style="28" hidden="1" customWidth="1"/>
    <col min="258" max="258" width="8.625" style="28" customWidth="1"/>
    <col min="259" max="259" width="10.125" style="28" customWidth="1"/>
    <col min="260" max="260" width="9.75" style="28" customWidth="1"/>
    <col min="261" max="261" width="8" style="28" customWidth="1"/>
    <col min="262" max="262" width="0" style="28" hidden="1" customWidth="1"/>
    <col min="263" max="263" width="9.125" style="28" customWidth="1"/>
    <col min="264" max="264" width="25.5" style="28" customWidth="1"/>
    <col min="265" max="265" width="14.875" style="28" customWidth="1"/>
    <col min="266" max="266" width="20.5" style="28" customWidth="1"/>
    <col min="267" max="267" width="20" style="28" customWidth="1"/>
    <col min="268" max="490" width="11" style="28"/>
    <col min="491" max="492" width="0" style="28" hidden="1" customWidth="1"/>
    <col min="493" max="493" width="10.375" style="28" customWidth="1"/>
    <col min="494" max="494" width="29.375" style="28" customWidth="1"/>
    <col min="495" max="495" width="15.25" style="28" customWidth="1"/>
    <col min="496" max="496" width="13.5" style="28" customWidth="1"/>
    <col min="497" max="506" width="5.625" style="28" customWidth="1"/>
    <col min="507" max="507" width="9.875" style="28" customWidth="1"/>
    <col min="508" max="508" width="11" style="28" customWidth="1"/>
    <col min="509" max="513" width="0" style="28" hidden="1" customWidth="1"/>
    <col min="514" max="514" width="8.625" style="28" customWidth="1"/>
    <col min="515" max="515" width="10.125" style="28" customWidth="1"/>
    <col min="516" max="516" width="9.75" style="28" customWidth="1"/>
    <col min="517" max="517" width="8" style="28" customWidth="1"/>
    <col min="518" max="518" width="0" style="28" hidden="1" customWidth="1"/>
    <col min="519" max="519" width="9.125" style="28" customWidth="1"/>
    <col min="520" max="520" width="25.5" style="28" customWidth="1"/>
    <col min="521" max="521" width="14.875" style="28" customWidth="1"/>
    <col min="522" max="522" width="20.5" style="28" customWidth="1"/>
    <col min="523" max="523" width="20" style="28" customWidth="1"/>
    <col min="524" max="746" width="11" style="28"/>
    <col min="747" max="748" width="0" style="28" hidden="1" customWidth="1"/>
    <col min="749" max="749" width="10.375" style="28" customWidth="1"/>
    <col min="750" max="750" width="29.375" style="28" customWidth="1"/>
    <col min="751" max="751" width="15.25" style="28" customWidth="1"/>
    <col min="752" max="752" width="13.5" style="28" customWidth="1"/>
    <col min="753" max="762" width="5.625" style="28" customWidth="1"/>
    <col min="763" max="763" width="9.875" style="28" customWidth="1"/>
    <col min="764" max="764" width="11" style="28" customWidth="1"/>
    <col min="765" max="769" width="0" style="28" hidden="1" customWidth="1"/>
    <col min="770" max="770" width="8.625" style="28" customWidth="1"/>
    <col min="771" max="771" width="10.125" style="28" customWidth="1"/>
    <col min="772" max="772" width="9.75" style="28" customWidth="1"/>
    <col min="773" max="773" width="8" style="28" customWidth="1"/>
    <col min="774" max="774" width="0" style="28" hidden="1" customWidth="1"/>
    <col min="775" max="775" width="9.125" style="28" customWidth="1"/>
    <col min="776" max="776" width="25.5" style="28" customWidth="1"/>
    <col min="777" max="777" width="14.875" style="28" customWidth="1"/>
    <col min="778" max="778" width="20.5" style="28" customWidth="1"/>
    <col min="779" max="779" width="20" style="28" customWidth="1"/>
    <col min="780" max="1002" width="11" style="28"/>
    <col min="1003" max="1004" width="0" style="28" hidden="1" customWidth="1"/>
    <col min="1005" max="1005" width="10.375" style="28" customWidth="1"/>
    <col min="1006" max="1006" width="29.375" style="28" customWidth="1"/>
    <col min="1007" max="1007" width="15.25" style="28" customWidth="1"/>
    <col min="1008" max="1008" width="13.5" style="28" customWidth="1"/>
    <col min="1009" max="1018" width="5.625" style="28" customWidth="1"/>
    <col min="1019" max="1019" width="9.875" style="28" customWidth="1"/>
    <col min="1020" max="1020" width="11" style="28" customWidth="1"/>
    <col min="1021" max="1025" width="0" style="28" hidden="1" customWidth="1"/>
    <col min="1026" max="1026" width="8.625" style="28" customWidth="1"/>
    <col min="1027" max="1027" width="10.125" style="28" customWidth="1"/>
    <col min="1028" max="1028" width="9.75" style="28" customWidth="1"/>
    <col min="1029" max="1029" width="8" style="28" customWidth="1"/>
    <col min="1030" max="1030" width="0" style="28" hidden="1" customWidth="1"/>
    <col min="1031" max="1031" width="9.125" style="28" customWidth="1"/>
    <col min="1032" max="1032" width="25.5" style="28" customWidth="1"/>
    <col min="1033" max="1033" width="14.875" style="28" customWidth="1"/>
    <col min="1034" max="1034" width="20.5" style="28" customWidth="1"/>
    <col min="1035" max="1035" width="20" style="28" customWidth="1"/>
    <col min="1036" max="1258" width="11" style="28"/>
    <col min="1259" max="1260" width="0" style="28" hidden="1" customWidth="1"/>
    <col min="1261" max="1261" width="10.375" style="28" customWidth="1"/>
    <col min="1262" max="1262" width="29.375" style="28" customWidth="1"/>
    <col min="1263" max="1263" width="15.25" style="28" customWidth="1"/>
    <col min="1264" max="1264" width="13.5" style="28" customWidth="1"/>
    <col min="1265" max="1274" width="5.625" style="28" customWidth="1"/>
    <col min="1275" max="1275" width="9.875" style="28" customWidth="1"/>
    <col min="1276" max="1276" width="11" style="28" customWidth="1"/>
    <col min="1277" max="1281" width="0" style="28" hidden="1" customWidth="1"/>
    <col min="1282" max="1282" width="8.625" style="28" customWidth="1"/>
    <col min="1283" max="1283" width="10.125" style="28" customWidth="1"/>
    <col min="1284" max="1284" width="9.75" style="28" customWidth="1"/>
    <col min="1285" max="1285" width="8" style="28" customWidth="1"/>
    <col min="1286" max="1286" width="0" style="28" hidden="1" customWidth="1"/>
    <col min="1287" max="1287" width="9.125" style="28" customWidth="1"/>
    <col min="1288" max="1288" width="25.5" style="28" customWidth="1"/>
    <col min="1289" max="1289" width="14.875" style="28" customWidth="1"/>
    <col min="1290" max="1290" width="20.5" style="28" customWidth="1"/>
    <col min="1291" max="1291" width="20" style="28" customWidth="1"/>
    <col min="1292" max="1514" width="11" style="28"/>
    <col min="1515" max="1516" width="0" style="28" hidden="1" customWidth="1"/>
    <col min="1517" max="1517" width="10.375" style="28" customWidth="1"/>
    <col min="1518" max="1518" width="29.375" style="28" customWidth="1"/>
    <col min="1519" max="1519" width="15.25" style="28" customWidth="1"/>
    <col min="1520" max="1520" width="13.5" style="28" customWidth="1"/>
    <col min="1521" max="1530" width="5.625" style="28" customWidth="1"/>
    <col min="1531" max="1531" width="9.875" style="28" customWidth="1"/>
    <col min="1532" max="1532" width="11" style="28" customWidth="1"/>
    <col min="1533" max="1537" width="0" style="28" hidden="1" customWidth="1"/>
    <col min="1538" max="1538" width="8.625" style="28" customWidth="1"/>
    <col min="1539" max="1539" width="10.125" style="28" customWidth="1"/>
    <col min="1540" max="1540" width="9.75" style="28" customWidth="1"/>
    <col min="1541" max="1541" width="8" style="28" customWidth="1"/>
    <col min="1542" max="1542" width="0" style="28" hidden="1" customWidth="1"/>
    <col min="1543" max="1543" width="9.125" style="28" customWidth="1"/>
    <col min="1544" max="1544" width="25.5" style="28" customWidth="1"/>
    <col min="1545" max="1545" width="14.875" style="28" customWidth="1"/>
    <col min="1546" max="1546" width="20.5" style="28" customWidth="1"/>
    <col min="1547" max="1547" width="20" style="28" customWidth="1"/>
    <col min="1548" max="1770" width="11" style="28"/>
    <col min="1771" max="1772" width="0" style="28" hidden="1" customWidth="1"/>
    <col min="1773" max="1773" width="10.375" style="28" customWidth="1"/>
    <col min="1774" max="1774" width="29.375" style="28" customWidth="1"/>
    <col min="1775" max="1775" width="15.25" style="28" customWidth="1"/>
    <col min="1776" max="1776" width="13.5" style="28" customWidth="1"/>
    <col min="1777" max="1786" width="5.625" style="28" customWidth="1"/>
    <col min="1787" max="1787" width="9.875" style="28" customWidth="1"/>
    <col min="1788" max="1788" width="11" style="28" customWidth="1"/>
    <col min="1789" max="1793" width="0" style="28" hidden="1" customWidth="1"/>
    <col min="1794" max="1794" width="8.625" style="28" customWidth="1"/>
    <col min="1795" max="1795" width="10.125" style="28" customWidth="1"/>
    <col min="1796" max="1796" width="9.75" style="28" customWidth="1"/>
    <col min="1797" max="1797" width="8" style="28" customWidth="1"/>
    <col min="1798" max="1798" width="0" style="28" hidden="1" customWidth="1"/>
    <col min="1799" max="1799" width="9.125" style="28" customWidth="1"/>
    <col min="1800" max="1800" width="25.5" style="28" customWidth="1"/>
    <col min="1801" max="1801" width="14.875" style="28" customWidth="1"/>
    <col min="1802" max="1802" width="20.5" style="28" customWidth="1"/>
    <col min="1803" max="1803" width="20" style="28" customWidth="1"/>
    <col min="1804" max="2026" width="11" style="28"/>
    <col min="2027" max="2028" width="0" style="28" hidden="1" customWidth="1"/>
    <col min="2029" max="2029" width="10.375" style="28" customWidth="1"/>
    <col min="2030" max="2030" width="29.375" style="28" customWidth="1"/>
    <col min="2031" max="2031" width="15.25" style="28" customWidth="1"/>
    <col min="2032" max="2032" width="13.5" style="28" customWidth="1"/>
    <col min="2033" max="2042" width="5.625" style="28" customWidth="1"/>
    <col min="2043" max="2043" width="9.875" style="28" customWidth="1"/>
    <col min="2044" max="2044" width="11" style="28" customWidth="1"/>
    <col min="2045" max="2049" width="0" style="28" hidden="1" customWidth="1"/>
    <col min="2050" max="2050" width="8.625" style="28" customWidth="1"/>
    <col min="2051" max="2051" width="10.125" style="28" customWidth="1"/>
    <col min="2052" max="2052" width="9.75" style="28" customWidth="1"/>
    <col min="2053" max="2053" width="8" style="28" customWidth="1"/>
    <col min="2054" max="2054" width="0" style="28" hidden="1" customWidth="1"/>
    <col min="2055" max="2055" width="9.125" style="28" customWidth="1"/>
    <col min="2056" max="2056" width="25.5" style="28" customWidth="1"/>
    <col min="2057" max="2057" width="14.875" style="28" customWidth="1"/>
    <col min="2058" max="2058" width="20.5" style="28" customWidth="1"/>
    <col min="2059" max="2059" width="20" style="28" customWidth="1"/>
    <col min="2060" max="2282" width="11" style="28"/>
    <col min="2283" max="2284" width="0" style="28" hidden="1" customWidth="1"/>
    <col min="2285" max="2285" width="10.375" style="28" customWidth="1"/>
    <col min="2286" max="2286" width="29.375" style="28" customWidth="1"/>
    <col min="2287" max="2287" width="15.25" style="28" customWidth="1"/>
    <col min="2288" max="2288" width="13.5" style="28" customWidth="1"/>
    <col min="2289" max="2298" width="5.625" style="28" customWidth="1"/>
    <col min="2299" max="2299" width="9.875" style="28" customWidth="1"/>
    <col min="2300" max="2300" width="11" style="28" customWidth="1"/>
    <col min="2301" max="2305" width="0" style="28" hidden="1" customWidth="1"/>
    <col min="2306" max="2306" width="8.625" style="28" customWidth="1"/>
    <col min="2307" max="2307" width="10.125" style="28" customWidth="1"/>
    <col min="2308" max="2308" width="9.75" style="28" customWidth="1"/>
    <col min="2309" max="2309" width="8" style="28" customWidth="1"/>
    <col min="2310" max="2310" width="0" style="28" hidden="1" customWidth="1"/>
    <col min="2311" max="2311" width="9.125" style="28" customWidth="1"/>
    <col min="2312" max="2312" width="25.5" style="28" customWidth="1"/>
    <col min="2313" max="2313" width="14.875" style="28" customWidth="1"/>
    <col min="2314" max="2314" width="20.5" style="28" customWidth="1"/>
    <col min="2315" max="2315" width="20" style="28" customWidth="1"/>
    <col min="2316" max="2538" width="11" style="28"/>
    <col min="2539" max="2540" width="0" style="28" hidden="1" customWidth="1"/>
    <col min="2541" max="2541" width="10.375" style="28" customWidth="1"/>
    <col min="2542" max="2542" width="29.375" style="28" customWidth="1"/>
    <col min="2543" max="2543" width="15.25" style="28" customWidth="1"/>
    <col min="2544" max="2544" width="13.5" style="28" customWidth="1"/>
    <col min="2545" max="2554" width="5.625" style="28" customWidth="1"/>
    <col min="2555" max="2555" width="9.875" style="28" customWidth="1"/>
    <col min="2556" max="2556" width="11" style="28" customWidth="1"/>
    <col min="2557" max="2561" width="0" style="28" hidden="1" customWidth="1"/>
    <col min="2562" max="2562" width="8.625" style="28" customWidth="1"/>
    <col min="2563" max="2563" width="10.125" style="28" customWidth="1"/>
    <col min="2564" max="2564" width="9.75" style="28" customWidth="1"/>
    <col min="2565" max="2565" width="8" style="28" customWidth="1"/>
    <col min="2566" max="2566" width="0" style="28" hidden="1" customWidth="1"/>
    <col min="2567" max="2567" width="9.125" style="28" customWidth="1"/>
    <col min="2568" max="2568" width="25.5" style="28" customWidth="1"/>
    <col min="2569" max="2569" width="14.875" style="28" customWidth="1"/>
    <col min="2570" max="2570" width="20.5" style="28" customWidth="1"/>
    <col min="2571" max="2571" width="20" style="28" customWidth="1"/>
    <col min="2572" max="2794" width="11" style="28"/>
    <col min="2795" max="2796" width="0" style="28" hidden="1" customWidth="1"/>
    <col min="2797" max="2797" width="10.375" style="28" customWidth="1"/>
    <col min="2798" max="2798" width="29.375" style="28" customWidth="1"/>
    <col min="2799" max="2799" width="15.25" style="28" customWidth="1"/>
    <col min="2800" max="2800" width="13.5" style="28" customWidth="1"/>
    <col min="2801" max="2810" width="5.625" style="28" customWidth="1"/>
    <col min="2811" max="2811" width="9.875" style="28" customWidth="1"/>
    <col min="2812" max="2812" width="11" style="28" customWidth="1"/>
    <col min="2813" max="2817" width="0" style="28" hidden="1" customWidth="1"/>
    <col min="2818" max="2818" width="8.625" style="28" customWidth="1"/>
    <col min="2819" max="2819" width="10.125" style="28" customWidth="1"/>
    <col min="2820" max="2820" width="9.75" style="28" customWidth="1"/>
    <col min="2821" max="2821" width="8" style="28" customWidth="1"/>
    <col min="2822" max="2822" width="0" style="28" hidden="1" customWidth="1"/>
    <col min="2823" max="2823" width="9.125" style="28" customWidth="1"/>
    <col min="2824" max="2824" width="25.5" style="28" customWidth="1"/>
    <col min="2825" max="2825" width="14.875" style="28" customWidth="1"/>
    <col min="2826" max="2826" width="20.5" style="28" customWidth="1"/>
    <col min="2827" max="2827" width="20" style="28" customWidth="1"/>
    <col min="2828" max="3050" width="11" style="28"/>
    <col min="3051" max="3052" width="0" style="28" hidden="1" customWidth="1"/>
    <col min="3053" max="3053" width="10.375" style="28" customWidth="1"/>
    <col min="3054" max="3054" width="29.375" style="28" customWidth="1"/>
    <col min="3055" max="3055" width="15.25" style="28" customWidth="1"/>
    <col min="3056" max="3056" width="13.5" style="28" customWidth="1"/>
    <col min="3057" max="3066" width="5.625" style="28" customWidth="1"/>
    <col min="3067" max="3067" width="9.875" style="28" customWidth="1"/>
    <col min="3068" max="3068" width="11" style="28" customWidth="1"/>
    <col min="3069" max="3073" width="0" style="28" hidden="1" customWidth="1"/>
    <col min="3074" max="3074" width="8.625" style="28" customWidth="1"/>
    <col min="3075" max="3075" width="10.125" style="28" customWidth="1"/>
    <col min="3076" max="3076" width="9.75" style="28" customWidth="1"/>
    <col min="3077" max="3077" width="8" style="28" customWidth="1"/>
    <col min="3078" max="3078" width="0" style="28" hidden="1" customWidth="1"/>
    <col min="3079" max="3079" width="9.125" style="28" customWidth="1"/>
    <col min="3080" max="3080" width="25.5" style="28" customWidth="1"/>
    <col min="3081" max="3081" width="14.875" style="28" customWidth="1"/>
    <col min="3082" max="3082" width="20.5" style="28" customWidth="1"/>
    <col min="3083" max="3083" width="20" style="28" customWidth="1"/>
    <col min="3084" max="3306" width="11" style="28"/>
    <col min="3307" max="3308" width="0" style="28" hidden="1" customWidth="1"/>
    <col min="3309" max="3309" width="10.375" style="28" customWidth="1"/>
    <col min="3310" max="3310" width="29.375" style="28" customWidth="1"/>
    <col min="3311" max="3311" width="15.25" style="28" customWidth="1"/>
    <col min="3312" max="3312" width="13.5" style="28" customWidth="1"/>
    <col min="3313" max="3322" width="5.625" style="28" customWidth="1"/>
    <col min="3323" max="3323" width="9.875" style="28" customWidth="1"/>
    <col min="3324" max="3324" width="11" style="28" customWidth="1"/>
    <col min="3325" max="3329" width="0" style="28" hidden="1" customWidth="1"/>
    <col min="3330" max="3330" width="8.625" style="28" customWidth="1"/>
    <col min="3331" max="3331" width="10.125" style="28" customWidth="1"/>
    <col min="3332" max="3332" width="9.75" style="28" customWidth="1"/>
    <col min="3333" max="3333" width="8" style="28" customWidth="1"/>
    <col min="3334" max="3334" width="0" style="28" hidden="1" customWidth="1"/>
    <col min="3335" max="3335" width="9.125" style="28" customWidth="1"/>
    <col min="3336" max="3336" width="25.5" style="28" customWidth="1"/>
    <col min="3337" max="3337" width="14.875" style="28" customWidth="1"/>
    <col min="3338" max="3338" width="20.5" style="28" customWidth="1"/>
    <col min="3339" max="3339" width="20" style="28" customWidth="1"/>
    <col min="3340" max="3562" width="11" style="28"/>
    <col min="3563" max="3564" width="0" style="28" hidden="1" customWidth="1"/>
    <col min="3565" max="3565" width="10.375" style="28" customWidth="1"/>
    <col min="3566" max="3566" width="29.375" style="28" customWidth="1"/>
    <col min="3567" max="3567" width="15.25" style="28" customWidth="1"/>
    <col min="3568" max="3568" width="13.5" style="28" customWidth="1"/>
    <col min="3569" max="3578" width="5.625" style="28" customWidth="1"/>
    <col min="3579" max="3579" width="9.875" style="28" customWidth="1"/>
    <col min="3580" max="3580" width="11" style="28" customWidth="1"/>
    <col min="3581" max="3585" width="0" style="28" hidden="1" customWidth="1"/>
    <col min="3586" max="3586" width="8.625" style="28" customWidth="1"/>
    <col min="3587" max="3587" width="10.125" style="28" customWidth="1"/>
    <col min="3588" max="3588" width="9.75" style="28" customWidth="1"/>
    <col min="3589" max="3589" width="8" style="28" customWidth="1"/>
    <col min="3590" max="3590" width="0" style="28" hidden="1" customWidth="1"/>
    <col min="3591" max="3591" width="9.125" style="28" customWidth="1"/>
    <col min="3592" max="3592" width="25.5" style="28" customWidth="1"/>
    <col min="3593" max="3593" width="14.875" style="28" customWidth="1"/>
    <col min="3594" max="3594" width="20.5" style="28" customWidth="1"/>
    <col min="3595" max="3595" width="20" style="28" customWidth="1"/>
    <col min="3596" max="3818" width="11" style="28"/>
    <col min="3819" max="3820" width="0" style="28" hidden="1" customWidth="1"/>
    <col min="3821" max="3821" width="10.375" style="28" customWidth="1"/>
    <col min="3822" max="3822" width="29.375" style="28" customWidth="1"/>
    <col min="3823" max="3823" width="15.25" style="28" customWidth="1"/>
    <col min="3824" max="3824" width="13.5" style="28" customWidth="1"/>
    <col min="3825" max="3834" width="5.625" style="28" customWidth="1"/>
    <col min="3835" max="3835" width="9.875" style="28" customWidth="1"/>
    <col min="3836" max="3836" width="11" style="28" customWidth="1"/>
    <col min="3837" max="3841" width="0" style="28" hidden="1" customWidth="1"/>
    <col min="3842" max="3842" width="8.625" style="28" customWidth="1"/>
    <col min="3843" max="3843" width="10.125" style="28" customWidth="1"/>
    <col min="3844" max="3844" width="9.75" style="28" customWidth="1"/>
    <col min="3845" max="3845" width="8" style="28" customWidth="1"/>
    <col min="3846" max="3846" width="0" style="28" hidden="1" customWidth="1"/>
    <col min="3847" max="3847" width="9.125" style="28" customWidth="1"/>
    <col min="3848" max="3848" width="25.5" style="28" customWidth="1"/>
    <col min="3849" max="3849" width="14.875" style="28" customWidth="1"/>
    <col min="3850" max="3850" width="20.5" style="28" customWidth="1"/>
    <col min="3851" max="3851" width="20" style="28" customWidth="1"/>
    <col min="3852" max="4074" width="11" style="28"/>
    <col min="4075" max="4076" width="0" style="28" hidden="1" customWidth="1"/>
    <col min="4077" max="4077" width="10.375" style="28" customWidth="1"/>
    <col min="4078" max="4078" width="29.375" style="28" customWidth="1"/>
    <col min="4079" max="4079" width="15.25" style="28" customWidth="1"/>
    <col min="4080" max="4080" width="13.5" style="28" customWidth="1"/>
    <col min="4081" max="4090" width="5.625" style="28" customWidth="1"/>
    <col min="4091" max="4091" width="9.875" style="28" customWidth="1"/>
    <col min="4092" max="4092" width="11" style="28" customWidth="1"/>
    <col min="4093" max="4097" width="0" style="28" hidden="1" customWidth="1"/>
    <col min="4098" max="4098" width="8.625" style="28" customWidth="1"/>
    <col min="4099" max="4099" width="10.125" style="28" customWidth="1"/>
    <col min="4100" max="4100" width="9.75" style="28" customWidth="1"/>
    <col min="4101" max="4101" width="8" style="28" customWidth="1"/>
    <col min="4102" max="4102" width="0" style="28" hidden="1" customWidth="1"/>
    <col min="4103" max="4103" width="9.125" style="28" customWidth="1"/>
    <col min="4104" max="4104" width="25.5" style="28" customWidth="1"/>
    <col min="4105" max="4105" width="14.875" style="28" customWidth="1"/>
    <col min="4106" max="4106" width="20.5" style="28" customWidth="1"/>
    <col min="4107" max="4107" width="20" style="28" customWidth="1"/>
    <col min="4108" max="4330" width="11" style="28"/>
    <col min="4331" max="4332" width="0" style="28" hidden="1" customWidth="1"/>
    <col min="4333" max="4333" width="10.375" style="28" customWidth="1"/>
    <col min="4334" max="4334" width="29.375" style="28" customWidth="1"/>
    <col min="4335" max="4335" width="15.25" style="28" customWidth="1"/>
    <col min="4336" max="4336" width="13.5" style="28" customWidth="1"/>
    <col min="4337" max="4346" width="5.625" style="28" customWidth="1"/>
    <col min="4347" max="4347" width="9.875" style="28" customWidth="1"/>
    <col min="4348" max="4348" width="11" style="28" customWidth="1"/>
    <col min="4349" max="4353" width="0" style="28" hidden="1" customWidth="1"/>
    <col min="4354" max="4354" width="8.625" style="28" customWidth="1"/>
    <col min="4355" max="4355" width="10.125" style="28" customWidth="1"/>
    <col min="4356" max="4356" width="9.75" style="28" customWidth="1"/>
    <col min="4357" max="4357" width="8" style="28" customWidth="1"/>
    <col min="4358" max="4358" width="0" style="28" hidden="1" customWidth="1"/>
    <col min="4359" max="4359" width="9.125" style="28" customWidth="1"/>
    <col min="4360" max="4360" width="25.5" style="28" customWidth="1"/>
    <col min="4361" max="4361" width="14.875" style="28" customWidth="1"/>
    <col min="4362" max="4362" width="20.5" style="28" customWidth="1"/>
    <col min="4363" max="4363" width="20" style="28" customWidth="1"/>
    <col min="4364" max="4586" width="11" style="28"/>
    <col min="4587" max="4588" width="0" style="28" hidden="1" customWidth="1"/>
    <col min="4589" max="4589" width="10.375" style="28" customWidth="1"/>
    <col min="4590" max="4590" width="29.375" style="28" customWidth="1"/>
    <col min="4591" max="4591" width="15.25" style="28" customWidth="1"/>
    <col min="4592" max="4592" width="13.5" style="28" customWidth="1"/>
    <col min="4593" max="4602" width="5.625" style="28" customWidth="1"/>
    <col min="4603" max="4603" width="9.875" style="28" customWidth="1"/>
    <col min="4604" max="4604" width="11" style="28" customWidth="1"/>
    <col min="4605" max="4609" width="0" style="28" hidden="1" customWidth="1"/>
    <col min="4610" max="4610" width="8.625" style="28" customWidth="1"/>
    <col min="4611" max="4611" width="10.125" style="28" customWidth="1"/>
    <col min="4612" max="4612" width="9.75" style="28" customWidth="1"/>
    <col min="4613" max="4613" width="8" style="28" customWidth="1"/>
    <col min="4614" max="4614" width="0" style="28" hidden="1" customWidth="1"/>
    <col min="4615" max="4615" width="9.125" style="28" customWidth="1"/>
    <col min="4616" max="4616" width="25.5" style="28" customWidth="1"/>
    <col min="4617" max="4617" width="14.875" style="28" customWidth="1"/>
    <col min="4618" max="4618" width="20.5" style="28" customWidth="1"/>
    <col min="4619" max="4619" width="20" style="28" customWidth="1"/>
    <col min="4620" max="4842" width="11" style="28"/>
    <col min="4843" max="4844" width="0" style="28" hidden="1" customWidth="1"/>
    <col min="4845" max="4845" width="10.375" style="28" customWidth="1"/>
    <col min="4846" max="4846" width="29.375" style="28" customWidth="1"/>
    <col min="4847" max="4847" width="15.25" style="28" customWidth="1"/>
    <col min="4848" max="4848" width="13.5" style="28" customWidth="1"/>
    <col min="4849" max="4858" width="5.625" style="28" customWidth="1"/>
    <col min="4859" max="4859" width="9.875" style="28" customWidth="1"/>
    <col min="4860" max="4860" width="11" style="28" customWidth="1"/>
    <col min="4861" max="4865" width="0" style="28" hidden="1" customWidth="1"/>
    <col min="4866" max="4866" width="8.625" style="28" customWidth="1"/>
    <col min="4867" max="4867" width="10.125" style="28" customWidth="1"/>
    <col min="4868" max="4868" width="9.75" style="28" customWidth="1"/>
    <col min="4869" max="4869" width="8" style="28" customWidth="1"/>
    <col min="4870" max="4870" width="0" style="28" hidden="1" customWidth="1"/>
    <col min="4871" max="4871" width="9.125" style="28" customWidth="1"/>
    <col min="4872" max="4872" width="25.5" style="28" customWidth="1"/>
    <col min="4873" max="4873" width="14.875" style="28" customWidth="1"/>
    <col min="4874" max="4874" width="20.5" style="28" customWidth="1"/>
    <col min="4875" max="4875" width="20" style="28" customWidth="1"/>
    <col min="4876" max="5098" width="11" style="28"/>
    <col min="5099" max="5100" width="0" style="28" hidden="1" customWidth="1"/>
    <col min="5101" max="5101" width="10.375" style="28" customWidth="1"/>
    <col min="5102" max="5102" width="29.375" style="28" customWidth="1"/>
    <col min="5103" max="5103" width="15.25" style="28" customWidth="1"/>
    <col min="5104" max="5104" width="13.5" style="28" customWidth="1"/>
    <col min="5105" max="5114" width="5.625" style="28" customWidth="1"/>
    <col min="5115" max="5115" width="9.875" style="28" customWidth="1"/>
    <col min="5116" max="5116" width="11" style="28" customWidth="1"/>
    <col min="5117" max="5121" width="0" style="28" hidden="1" customWidth="1"/>
    <col min="5122" max="5122" width="8.625" style="28" customWidth="1"/>
    <col min="5123" max="5123" width="10.125" style="28" customWidth="1"/>
    <col min="5124" max="5124" width="9.75" style="28" customWidth="1"/>
    <col min="5125" max="5125" width="8" style="28" customWidth="1"/>
    <col min="5126" max="5126" width="0" style="28" hidden="1" customWidth="1"/>
    <col min="5127" max="5127" width="9.125" style="28" customWidth="1"/>
    <col min="5128" max="5128" width="25.5" style="28" customWidth="1"/>
    <col min="5129" max="5129" width="14.875" style="28" customWidth="1"/>
    <col min="5130" max="5130" width="20.5" style="28" customWidth="1"/>
    <col min="5131" max="5131" width="20" style="28" customWidth="1"/>
    <col min="5132" max="5354" width="11" style="28"/>
    <col min="5355" max="5356" width="0" style="28" hidden="1" customWidth="1"/>
    <col min="5357" max="5357" width="10.375" style="28" customWidth="1"/>
    <col min="5358" max="5358" width="29.375" style="28" customWidth="1"/>
    <col min="5359" max="5359" width="15.25" style="28" customWidth="1"/>
    <col min="5360" max="5360" width="13.5" style="28" customWidth="1"/>
    <col min="5361" max="5370" width="5.625" style="28" customWidth="1"/>
    <col min="5371" max="5371" width="9.875" style="28" customWidth="1"/>
    <col min="5372" max="5372" width="11" style="28" customWidth="1"/>
    <col min="5373" max="5377" width="0" style="28" hidden="1" customWidth="1"/>
    <col min="5378" max="5378" width="8.625" style="28" customWidth="1"/>
    <col min="5379" max="5379" width="10.125" style="28" customWidth="1"/>
    <col min="5380" max="5380" width="9.75" style="28" customWidth="1"/>
    <col min="5381" max="5381" width="8" style="28" customWidth="1"/>
    <col min="5382" max="5382" width="0" style="28" hidden="1" customWidth="1"/>
    <col min="5383" max="5383" width="9.125" style="28" customWidth="1"/>
    <col min="5384" max="5384" width="25.5" style="28" customWidth="1"/>
    <col min="5385" max="5385" width="14.875" style="28" customWidth="1"/>
    <col min="5386" max="5386" width="20.5" style="28" customWidth="1"/>
    <col min="5387" max="5387" width="20" style="28" customWidth="1"/>
    <col min="5388" max="5610" width="11" style="28"/>
    <col min="5611" max="5612" width="0" style="28" hidden="1" customWidth="1"/>
    <col min="5613" max="5613" width="10.375" style="28" customWidth="1"/>
    <col min="5614" max="5614" width="29.375" style="28" customWidth="1"/>
    <col min="5615" max="5615" width="15.25" style="28" customWidth="1"/>
    <col min="5616" max="5616" width="13.5" style="28" customWidth="1"/>
    <col min="5617" max="5626" width="5.625" style="28" customWidth="1"/>
    <col min="5627" max="5627" width="9.875" style="28" customWidth="1"/>
    <col min="5628" max="5628" width="11" style="28" customWidth="1"/>
    <col min="5629" max="5633" width="0" style="28" hidden="1" customWidth="1"/>
    <col min="5634" max="5634" width="8.625" style="28" customWidth="1"/>
    <col min="5635" max="5635" width="10.125" style="28" customWidth="1"/>
    <col min="5636" max="5636" width="9.75" style="28" customWidth="1"/>
    <col min="5637" max="5637" width="8" style="28" customWidth="1"/>
    <col min="5638" max="5638" width="0" style="28" hidden="1" customWidth="1"/>
    <col min="5639" max="5639" width="9.125" style="28" customWidth="1"/>
    <col min="5640" max="5640" width="25.5" style="28" customWidth="1"/>
    <col min="5641" max="5641" width="14.875" style="28" customWidth="1"/>
    <col min="5642" max="5642" width="20.5" style="28" customWidth="1"/>
    <col min="5643" max="5643" width="20" style="28" customWidth="1"/>
    <col min="5644" max="5866" width="11" style="28"/>
    <col min="5867" max="5868" width="0" style="28" hidden="1" customWidth="1"/>
    <col min="5869" max="5869" width="10.375" style="28" customWidth="1"/>
    <col min="5870" max="5870" width="29.375" style="28" customWidth="1"/>
    <col min="5871" max="5871" width="15.25" style="28" customWidth="1"/>
    <col min="5872" max="5872" width="13.5" style="28" customWidth="1"/>
    <col min="5873" max="5882" width="5.625" style="28" customWidth="1"/>
    <col min="5883" max="5883" width="9.875" style="28" customWidth="1"/>
    <col min="5884" max="5884" width="11" style="28" customWidth="1"/>
    <col min="5885" max="5889" width="0" style="28" hidden="1" customWidth="1"/>
    <col min="5890" max="5890" width="8.625" style="28" customWidth="1"/>
    <col min="5891" max="5891" width="10.125" style="28" customWidth="1"/>
    <col min="5892" max="5892" width="9.75" style="28" customWidth="1"/>
    <col min="5893" max="5893" width="8" style="28" customWidth="1"/>
    <col min="5894" max="5894" width="0" style="28" hidden="1" customWidth="1"/>
    <col min="5895" max="5895" width="9.125" style="28" customWidth="1"/>
    <col min="5896" max="5896" width="25.5" style="28" customWidth="1"/>
    <col min="5897" max="5897" width="14.875" style="28" customWidth="1"/>
    <col min="5898" max="5898" width="20.5" style="28" customWidth="1"/>
    <col min="5899" max="5899" width="20" style="28" customWidth="1"/>
    <col min="5900" max="6122" width="11" style="28"/>
    <col min="6123" max="6124" width="0" style="28" hidden="1" customWidth="1"/>
    <col min="6125" max="6125" width="10.375" style="28" customWidth="1"/>
    <col min="6126" max="6126" width="29.375" style="28" customWidth="1"/>
    <col min="6127" max="6127" width="15.25" style="28" customWidth="1"/>
    <col min="6128" max="6128" width="13.5" style="28" customWidth="1"/>
    <col min="6129" max="6138" width="5.625" style="28" customWidth="1"/>
    <col min="6139" max="6139" width="9.875" style="28" customWidth="1"/>
    <col min="6140" max="6140" width="11" style="28" customWidth="1"/>
    <col min="6141" max="6145" width="0" style="28" hidden="1" customWidth="1"/>
    <col min="6146" max="6146" width="8.625" style="28" customWidth="1"/>
    <col min="6147" max="6147" width="10.125" style="28" customWidth="1"/>
    <col min="6148" max="6148" width="9.75" style="28" customWidth="1"/>
    <col min="6149" max="6149" width="8" style="28" customWidth="1"/>
    <col min="6150" max="6150" width="0" style="28" hidden="1" customWidth="1"/>
    <col min="6151" max="6151" width="9.125" style="28" customWidth="1"/>
    <col min="6152" max="6152" width="25.5" style="28" customWidth="1"/>
    <col min="6153" max="6153" width="14.875" style="28" customWidth="1"/>
    <col min="6154" max="6154" width="20.5" style="28" customWidth="1"/>
    <col min="6155" max="6155" width="20" style="28" customWidth="1"/>
    <col min="6156" max="6378" width="11" style="28"/>
    <col min="6379" max="6380" width="0" style="28" hidden="1" customWidth="1"/>
    <col min="6381" max="6381" width="10.375" style="28" customWidth="1"/>
    <col min="6382" max="6382" width="29.375" style="28" customWidth="1"/>
    <col min="6383" max="6383" width="15.25" style="28" customWidth="1"/>
    <col min="6384" max="6384" width="13.5" style="28" customWidth="1"/>
    <col min="6385" max="6394" width="5.625" style="28" customWidth="1"/>
    <col min="6395" max="6395" width="9.875" style="28" customWidth="1"/>
    <col min="6396" max="6396" width="11" style="28" customWidth="1"/>
    <col min="6397" max="6401" width="0" style="28" hidden="1" customWidth="1"/>
    <col min="6402" max="6402" width="8.625" style="28" customWidth="1"/>
    <col min="6403" max="6403" width="10.125" style="28" customWidth="1"/>
    <col min="6404" max="6404" width="9.75" style="28" customWidth="1"/>
    <col min="6405" max="6405" width="8" style="28" customWidth="1"/>
    <col min="6406" max="6406" width="0" style="28" hidden="1" customWidth="1"/>
    <col min="6407" max="6407" width="9.125" style="28" customWidth="1"/>
    <col min="6408" max="6408" width="25.5" style="28" customWidth="1"/>
    <col min="6409" max="6409" width="14.875" style="28" customWidth="1"/>
    <col min="6410" max="6410" width="20.5" style="28" customWidth="1"/>
    <col min="6411" max="6411" width="20" style="28" customWidth="1"/>
    <col min="6412" max="6634" width="11" style="28"/>
    <col min="6635" max="6636" width="0" style="28" hidden="1" customWidth="1"/>
    <col min="6637" max="6637" width="10.375" style="28" customWidth="1"/>
    <col min="6638" max="6638" width="29.375" style="28" customWidth="1"/>
    <col min="6639" max="6639" width="15.25" style="28" customWidth="1"/>
    <col min="6640" max="6640" width="13.5" style="28" customWidth="1"/>
    <col min="6641" max="6650" width="5.625" style="28" customWidth="1"/>
    <col min="6651" max="6651" width="9.875" style="28" customWidth="1"/>
    <col min="6652" max="6652" width="11" style="28" customWidth="1"/>
    <col min="6653" max="6657" width="0" style="28" hidden="1" customWidth="1"/>
    <col min="6658" max="6658" width="8.625" style="28" customWidth="1"/>
    <col min="6659" max="6659" width="10.125" style="28" customWidth="1"/>
    <col min="6660" max="6660" width="9.75" style="28" customWidth="1"/>
    <col min="6661" max="6661" width="8" style="28" customWidth="1"/>
    <col min="6662" max="6662" width="0" style="28" hidden="1" customWidth="1"/>
    <col min="6663" max="6663" width="9.125" style="28" customWidth="1"/>
    <col min="6664" max="6664" width="25.5" style="28" customWidth="1"/>
    <col min="6665" max="6665" width="14.875" style="28" customWidth="1"/>
    <col min="6666" max="6666" width="20.5" style="28" customWidth="1"/>
    <col min="6667" max="6667" width="20" style="28" customWidth="1"/>
    <col min="6668" max="6890" width="11" style="28"/>
    <col min="6891" max="6892" width="0" style="28" hidden="1" customWidth="1"/>
    <col min="6893" max="6893" width="10.375" style="28" customWidth="1"/>
    <col min="6894" max="6894" width="29.375" style="28" customWidth="1"/>
    <col min="6895" max="6895" width="15.25" style="28" customWidth="1"/>
    <col min="6896" max="6896" width="13.5" style="28" customWidth="1"/>
    <col min="6897" max="6906" width="5.625" style="28" customWidth="1"/>
    <col min="6907" max="6907" width="9.875" style="28" customWidth="1"/>
    <col min="6908" max="6908" width="11" style="28" customWidth="1"/>
    <col min="6909" max="6913" width="0" style="28" hidden="1" customWidth="1"/>
    <col min="6914" max="6914" width="8.625" style="28" customWidth="1"/>
    <col min="6915" max="6915" width="10.125" style="28" customWidth="1"/>
    <col min="6916" max="6916" width="9.75" style="28" customWidth="1"/>
    <col min="6917" max="6917" width="8" style="28" customWidth="1"/>
    <col min="6918" max="6918" width="0" style="28" hidden="1" customWidth="1"/>
    <col min="6919" max="6919" width="9.125" style="28" customWidth="1"/>
    <col min="6920" max="6920" width="25.5" style="28" customWidth="1"/>
    <col min="6921" max="6921" width="14.875" style="28" customWidth="1"/>
    <col min="6922" max="6922" width="20.5" style="28" customWidth="1"/>
    <col min="6923" max="6923" width="20" style="28" customWidth="1"/>
    <col min="6924" max="7146" width="11" style="28"/>
    <col min="7147" max="7148" width="0" style="28" hidden="1" customWidth="1"/>
    <col min="7149" max="7149" width="10.375" style="28" customWidth="1"/>
    <col min="7150" max="7150" width="29.375" style="28" customWidth="1"/>
    <col min="7151" max="7151" width="15.25" style="28" customWidth="1"/>
    <col min="7152" max="7152" width="13.5" style="28" customWidth="1"/>
    <col min="7153" max="7162" width="5.625" style="28" customWidth="1"/>
    <col min="7163" max="7163" width="9.875" style="28" customWidth="1"/>
    <col min="7164" max="7164" width="11" style="28" customWidth="1"/>
    <col min="7165" max="7169" width="0" style="28" hidden="1" customWidth="1"/>
    <col min="7170" max="7170" width="8.625" style="28" customWidth="1"/>
    <col min="7171" max="7171" width="10.125" style="28" customWidth="1"/>
    <col min="7172" max="7172" width="9.75" style="28" customWidth="1"/>
    <col min="7173" max="7173" width="8" style="28" customWidth="1"/>
    <col min="7174" max="7174" width="0" style="28" hidden="1" customWidth="1"/>
    <col min="7175" max="7175" width="9.125" style="28" customWidth="1"/>
    <col min="7176" max="7176" width="25.5" style="28" customWidth="1"/>
    <col min="7177" max="7177" width="14.875" style="28" customWidth="1"/>
    <col min="7178" max="7178" width="20.5" style="28" customWidth="1"/>
    <col min="7179" max="7179" width="20" style="28" customWidth="1"/>
    <col min="7180" max="7402" width="11" style="28"/>
    <col min="7403" max="7404" width="0" style="28" hidden="1" customWidth="1"/>
    <col min="7405" max="7405" width="10.375" style="28" customWidth="1"/>
    <col min="7406" max="7406" width="29.375" style="28" customWidth="1"/>
    <col min="7407" max="7407" width="15.25" style="28" customWidth="1"/>
    <col min="7408" max="7408" width="13.5" style="28" customWidth="1"/>
    <col min="7409" max="7418" width="5.625" style="28" customWidth="1"/>
    <col min="7419" max="7419" width="9.875" style="28" customWidth="1"/>
    <col min="7420" max="7420" width="11" style="28" customWidth="1"/>
    <col min="7421" max="7425" width="0" style="28" hidden="1" customWidth="1"/>
    <col min="7426" max="7426" width="8.625" style="28" customWidth="1"/>
    <col min="7427" max="7427" width="10.125" style="28" customWidth="1"/>
    <col min="7428" max="7428" width="9.75" style="28" customWidth="1"/>
    <col min="7429" max="7429" width="8" style="28" customWidth="1"/>
    <col min="7430" max="7430" width="0" style="28" hidden="1" customWidth="1"/>
    <col min="7431" max="7431" width="9.125" style="28" customWidth="1"/>
    <col min="7432" max="7432" width="25.5" style="28" customWidth="1"/>
    <col min="7433" max="7433" width="14.875" style="28" customWidth="1"/>
    <col min="7434" max="7434" width="20.5" style="28" customWidth="1"/>
    <col min="7435" max="7435" width="20" style="28" customWidth="1"/>
    <col min="7436" max="7658" width="11" style="28"/>
    <col min="7659" max="7660" width="0" style="28" hidden="1" customWidth="1"/>
    <col min="7661" max="7661" width="10.375" style="28" customWidth="1"/>
    <col min="7662" max="7662" width="29.375" style="28" customWidth="1"/>
    <col min="7663" max="7663" width="15.25" style="28" customWidth="1"/>
    <col min="7664" max="7664" width="13.5" style="28" customWidth="1"/>
    <col min="7665" max="7674" width="5.625" style="28" customWidth="1"/>
    <col min="7675" max="7675" width="9.875" style="28" customWidth="1"/>
    <col min="7676" max="7676" width="11" style="28" customWidth="1"/>
    <col min="7677" max="7681" width="0" style="28" hidden="1" customWidth="1"/>
    <col min="7682" max="7682" width="8.625" style="28" customWidth="1"/>
    <col min="7683" max="7683" width="10.125" style="28" customWidth="1"/>
    <col min="7684" max="7684" width="9.75" style="28" customWidth="1"/>
    <col min="7685" max="7685" width="8" style="28" customWidth="1"/>
    <col min="7686" max="7686" width="0" style="28" hidden="1" customWidth="1"/>
    <col min="7687" max="7687" width="9.125" style="28" customWidth="1"/>
    <col min="7688" max="7688" width="25.5" style="28" customWidth="1"/>
    <col min="7689" max="7689" width="14.875" style="28" customWidth="1"/>
    <col min="7690" max="7690" width="20.5" style="28" customWidth="1"/>
    <col min="7691" max="7691" width="20" style="28" customWidth="1"/>
    <col min="7692" max="7914" width="11" style="28"/>
    <col min="7915" max="7916" width="0" style="28" hidden="1" customWidth="1"/>
    <col min="7917" max="7917" width="10.375" style="28" customWidth="1"/>
    <col min="7918" max="7918" width="29.375" style="28" customWidth="1"/>
    <col min="7919" max="7919" width="15.25" style="28" customWidth="1"/>
    <col min="7920" max="7920" width="13.5" style="28" customWidth="1"/>
    <col min="7921" max="7930" width="5.625" style="28" customWidth="1"/>
    <col min="7931" max="7931" width="9.875" style="28" customWidth="1"/>
    <col min="7932" max="7932" width="11" style="28" customWidth="1"/>
    <col min="7933" max="7937" width="0" style="28" hidden="1" customWidth="1"/>
    <col min="7938" max="7938" width="8.625" style="28" customWidth="1"/>
    <col min="7939" max="7939" width="10.125" style="28" customWidth="1"/>
    <col min="7940" max="7940" width="9.75" style="28" customWidth="1"/>
    <col min="7941" max="7941" width="8" style="28" customWidth="1"/>
    <col min="7942" max="7942" width="0" style="28" hidden="1" customWidth="1"/>
    <col min="7943" max="7943" width="9.125" style="28" customWidth="1"/>
    <col min="7944" max="7944" width="25.5" style="28" customWidth="1"/>
    <col min="7945" max="7945" width="14.875" style="28" customWidth="1"/>
    <col min="7946" max="7946" width="20.5" style="28" customWidth="1"/>
    <col min="7947" max="7947" width="20" style="28" customWidth="1"/>
    <col min="7948" max="8170" width="11" style="28"/>
    <col min="8171" max="8172" width="0" style="28" hidden="1" customWidth="1"/>
    <col min="8173" max="8173" width="10.375" style="28" customWidth="1"/>
    <col min="8174" max="8174" width="29.375" style="28" customWidth="1"/>
    <col min="8175" max="8175" width="15.25" style="28" customWidth="1"/>
    <col min="8176" max="8176" width="13.5" style="28" customWidth="1"/>
    <col min="8177" max="8186" width="5.625" style="28" customWidth="1"/>
    <col min="8187" max="8187" width="9.875" style="28" customWidth="1"/>
    <col min="8188" max="8188" width="11" style="28" customWidth="1"/>
    <col min="8189" max="8193" width="0" style="28" hidden="1" customWidth="1"/>
    <col min="8194" max="8194" width="8.625" style="28" customWidth="1"/>
    <col min="8195" max="8195" width="10.125" style="28" customWidth="1"/>
    <col min="8196" max="8196" width="9.75" style="28" customWidth="1"/>
    <col min="8197" max="8197" width="8" style="28" customWidth="1"/>
    <col min="8198" max="8198" width="0" style="28" hidden="1" customWidth="1"/>
    <col min="8199" max="8199" width="9.125" style="28" customWidth="1"/>
    <col min="8200" max="8200" width="25.5" style="28" customWidth="1"/>
    <col min="8201" max="8201" width="14.875" style="28" customWidth="1"/>
    <col min="8202" max="8202" width="20.5" style="28" customWidth="1"/>
    <col min="8203" max="8203" width="20" style="28" customWidth="1"/>
    <col min="8204" max="8426" width="11" style="28"/>
    <col min="8427" max="8428" width="0" style="28" hidden="1" customWidth="1"/>
    <col min="8429" max="8429" width="10.375" style="28" customWidth="1"/>
    <col min="8430" max="8430" width="29.375" style="28" customWidth="1"/>
    <col min="8431" max="8431" width="15.25" style="28" customWidth="1"/>
    <col min="8432" max="8432" width="13.5" style="28" customWidth="1"/>
    <col min="8433" max="8442" width="5.625" style="28" customWidth="1"/>
    <col min="8443" max="8443" width="9.875" style="28" customWidth="1"/>
    <col min="8444" max="8444" width="11" style="28" customWidth="1"/>
    <col min="8445" max="8449" width="0" style="28" hidden="1" customWidth="1"/>
    <col min="8450" max="8450" width="8.625" style="28" customWidth="1"/>
    <col min="8451" max="8451" width="10.125" style="28" customWidth="1"/>
    <col min="8452" max="8452" width="9.75" style="28" customWidth="1"/>
    <col min="8453" max="8453" width="8" style="28" customWidth="1"/>
    <col min="8454" max="8454" width="0" style="28" hidden="1" customWidth="1"/>
    <col min="8455" max="8455" width="9.125" style="28" customWidth="1"/>
    <col min="8456" max="8456" width="25.5" style="28" customWidth="1"/>
    <col min="8457" max="8457" width="14.875" style="28" customWidth="1"/>
    <col min="8458" max="8458" width="20.5" style="28" customWidth="1"/>
    <col min="8459" max="8459" width="20" style="28" customWidth="1"/>
    <col min="8460" max="8682" width="11" style="28"/>
    <col min="8683" max="8684" width="0" style="28" hidden="1" customWidth="1"/>
    <col min="8685" max="8685" width="10.375" style="28" customWidth="1"/>
    <col min="8686" max="8686" width="29.375" style="28" customWidth="1"/>
    <col min="8687" max="8687" width="15.25" style="28" customWidth="1"/>
    <col min="8688" max="8688" width="13.5" style="28" customWidth="1"/>
    <col min="8689" max="8698" width="5.625" style="28" customWidth="1"/>
    <col min="8699" max="8699" width="9.875" style="28" customWidth="1"/>
    <col min="8700" max="8700" width="11" style="28" customWidth="1"/>
    <col min="8701" max="8705" width="0" style="28" hidden="1" customWidth="1"/>
    <col min="8706" max="8706" width="8.625" style="28" customWidth="1"/>
    <col min="8707" max="8707" width="10.125" style="28" customWidth="1"/>
    <col min="8708" max="8708" width="9.75" style="28" customWidth="1"/>
    <col min="8709" max="8709" width="8" style="28" customWidth="1"/>
    <col min="8710" max="8710" width="0" style="28" hidden="1" customWidth="1"/>
    <col min="8711" max="8711" width="9.125" style="28" customWidth="1"/>
    <col min="8712" max="8712" width="25.5" style="28" customWidth="1"/>
    <col min="8713" max="8713" width="14.875" style="28" customWidth="1"/>
    <col min="8714" max="8714" width="20.5" style="28" customWidth="1"/>
    <col min="8715" max="8715" width="20" style="28" customWidth="1"/>
    <col min="8716" max="8938" width="11" style="28"/>
    <col min="8939" max="8940" width="0" style="28" hidden="1" customWidth="1"/>
    <col min="8941" max="8941" width="10.375" style="28" customWidth="1"/>
    <col min="8942" max="8942" width="29.375" style="28" customWidth="1"/>
    <col min="8943" max="8943" width="15.25" style="28" customWidth="1"/>
    <col min="8944" max="8944" width="13.5" style="28" customWidth="1"/>
    <col min="8945" max="8954" width="5.625" style="28" customWidth="1"/>
    <col min="8955" max="8955" width="9.875" style="28" customWidth="1"/>
    <col min="8956" max="8956" width="11" style="28" customWidth="1"/>
    <col min="8957" max="8961" width="0" style="28" hidden="1" customWidth="1"/>
    <col min="8962" max="8962" width="8.625" style="28" customWidth="1"/>
    <col min="8963" max="8963" width="10.125" style="28" customWidth="1"/>
    <col min="8964" max="8964" width="9.75" style="28" customWidth="1"/>
    <col min="8965" max="8965" width="8" style="28" customWidth="1"/>
    <col min="8966" max="8966" width="0" style="28" hidden="1" customWidth="1"/>
    <col min="8967" max="8967" width="9.125" style="28" customWidth="1"/>
    <col min="8968" max="8968" width="25.5" style="28" customWidth="1"/>
    <col min="8969" max="8969" width="14.875" style="28" customWidth="1"/>
    <col min="8970" max="8970" width="20.5" style="28" customWidth="1"/>
    <col min="8971" max="8971" width="20" style="28" customWidth="1"/>
    <col min="8972" max="9194" width="11" style="28"/>
    <col min="9195" max="9196" width="0" style="28" hidden="1" customWidth="1"/>
    <col min="9197" max="9197" width="10.375" style="28" customWidth="1"/>
    <col min="9198" max="9198" width="29.375" style="28" customWidth="1"/>
    <col min="9199" max="9199" width="15.25" style="28" customWidth="1"/>
    <col min="9200" max="9200" width="13.5" style="28" customWidth="1"/>
    <col min="9201" max="9210" width="5.625" style="28" customWidth="1"/>
    <col min="9211" max="9211" width="9.875" style="28" customWidth="1"/>
    <col min="9212" max="9212" width="11" style="28" customWidth="1"/>
    <col min="9213" max="9217" width="0" style="28" hidden="1" customWidth="1"/>
    <col min="9218" max="9218" width="8.625" style="28" customWidth="1"/>
    <col min="9219" max="9219" width="10.125" style="28" customWidth="1"/>
    <col min="9220" max="9220" width="9.75" style="28" customWidth="1"/>
    <col min="9221" max="9221" width="8" style="28" customWidth="1"/>
    <col min="9222" max="9222" width="0" style="28" hidden="1" customWidth="1"/>
    <col min="9223" max="9223" width="9.125" style="28" customWidth="1"/>
    <col min="9224" max="9224" width="25.5" style="28" customWidth="1"/>
    <col min="9225" max="9225" width="14.875" style="28" customWidth="1"/>
    <col min="9226" max="9226" width="20.5" style="28" customWidth="1"/>
    <col min="9227" max="9227" width="20" style="28" customWidth="1"/>
    <col min="9228" max="9450" width="11" style="28"/>
    <col min="9451" max="9452" width="0" style="28" hidden="1" customWidth="1"/>
    <col min="9453" max="9453" width="10.375" style="28" customWidth="1"/>
    <col min="9454" max="9454" width="29.375" style="28" customWidth="1"/>
    <col min="9455" max="9455" width="15.25" style="28" customWidth="1"/>
    <col min="9456" max="9456" width="13.5" style="28" customWidth="1"/>
    <col min="9457" max="9466" width="5.625" style="28" customWidth="1"/>
    <col min="9467" max="9467" width="9.875" style="28" customWidth="1"/>
    <col min="9468" max="9468" width="11" style="28" customWidth="1"/>
    <col min="9469" max="9473" width="0" style="28" hidden="1" customWidth="1"/>
    <col min="9474" max="9474" width="8.625" style="28" customWidth="1"/>
    <col min="9475" max="9475" width="10.125" style="28" customWidth="1"/>
    <col min="9476" max="9476" width="9.75" style="28" customWidth="1"/>
    <col min="9477" max="9477" width="8" style="28" customWidth="1"/>
    <col min="9478" max="9478" width="0" style="28" hidden="1" customWidth="1"/>
    <col min="9479" max="9479" width="9.125" style="28" customWidth="1"/>
    <col min="9480" max="9480" width="25.5" style="28" customWidth="1"/>
    <col min="9481" max="9481" width="14.875" style="28" customWidth="1"/>
    <col min="9482" max="9482" width="20.5" style="28" customWidth="1"/>
    <col min="9483" max="9483" width="20" style="28" customWidth="1"/>
    <col min="9484" max="9706" width="11" style="28"/>
    <col min="9707" max="9708" width="0" style="28" hidden="1" customWidth="1"/>
    <col min="9709" max="9709" width="10.375" style="28" customWidth="1"/>
    <col min="9710" max="9710" width="29.375" style="28" customWidth="1"/>
    <col min="9711" max="9711" width="15.25" style="28" customWidth="1"/>
    <col min="9712" max="9712" width="13.5" style="28" customWidth="1"/>
    <col min="9713" max="9722" width="5.625" style="28" customWidth="1"/>
    <col min="9723" max="9723" width="9.875" style="28" customWidth="1"/>
    <col min="9724" max="9724" width="11" style="28" customWidth="1"/>
    <col min="9725" max="9729" width="0" style="28" hidden="1" customWidth="1"/>
    <col min="9730" max="9730" width="8.625" style="28" customWidth="1"/>
    <col min="9731" max="9731" width="10.125" style="28" customWidth="1"/>
    <col min="9732" max="9732" width="9.75" style="28" customWidth="1"/>
    <col min="9733" max="9733" width="8" style="28" customWidth="1"/>
    <col min="9734" max="9734" width="0" style="28" hidden="1" customWidth="1"/>
    <col min="9735" max="9735" width="9.125" style="28" customWidth="1"/>
    <col min="9736" max="9736" width="25.5" style="28" customWidth="1"/>
    <col min="9737" max="9737" width="14.875" style="28" customWidth="1"/>
    <col min="9738" max="9738" width="20.5" style="28" customWidth="1"/>
    <col min="9739" max="9739" width="20" style="28" customWidth="1"/>
    <col min="9740" max="9962" width="11" style="28"/>
    <col min="9963" max="9964" width="0" style="28" hidden="1" customWidth="1"/>
    <col min="9965" max="9965" width="10.375" style="28" customWidth="1"/>
    <col min="9966" max="9966" width="29.375" style="28" customWidth="1"/>
    <col min="9967" max="9967" width="15.25" style="28" customWidth="1"/>
    <col min="9968" max="9968" width="13.5" style="28" customWidth="1"/>
    <col min="9969" max="9978" width="5.625" style="28" customWidth="1"/>
    <col min="9979" max="9979" width="9.875" style="28" customWidth="1"/>
    <col min="9980" max="9980" width="11" style="28" customWidth="1"/>
    <col min="9981" max="9985" width="0" style="28" hidden="1" customWidth="1"/>
    <col min="9986" max="9986" width="8.625" style="28" customWidth="1"/>
    <col min="9987" max="9987" width="10.125" style="28" customWidth="1"/>
    <col min="9988" max="9988" width="9.75" style="28" customWidth="1"/>
    <col min="9989" max="9989" width="8" style="28" customWidth="1"/>
    <col min="9990" max="9990" width="0" style="28" hidden="1" customWidth="1"/>
    <col min="9991" max="9991" width="9.125" style="28" customWidth="1"/>
    <col min="9992" max="9992" width="25.5" style="28" customWidth="1"/>
    <col min="9993" max="9993" width="14.875" style="28" customWidth="1"/>
    <col min="9994" max="9994" width="20.5" style="28" customWidth="1"/>
    <col min="9995" max="9995" width="20" style="28" customWidth="1"/>
    <col min="9996" max="10218" width="11" style="28"/>
    <col min="10219" max="10220" width="0" style="28" hidden="1" customWidth="1"/>
    <col min="10221" max="10221" width="10.375" style="28" customWidth="1"/>
    <col min="10222" max="10222" width="29.375" style="28" customWidth="1"/>
    <col min="10223" max="10223" width="15.25" style="28" customWidth="1"/>
    <col min="10224" max="10224" width="13.5" style="28" customWidth="1"/>
    <col min="10225" max="10234" width="5.625" style="28" customWidth="1"/>
    <col min="10235" max="10235" width="9.875" style="28" customWidth="1"/>
    <col min="10236" max="10236" width="11" style="28" customWidth="1"/>
    <col min="10237" max="10241" width="0" style="28" hidden="1" customWidth="1"/>
    <col min="10242" max="10242" width="8.625" style="28" customWidth="1"/>
    <col min="10243" max="10243" width="10.125" style="28" customWidth="1"/>
    <col min="10244" max="10244" width="9.75" style="28" customWidth="1"/>
    <col min="10245" max="10245" width="8" style="28" customWidth="1"/>
    <col min="10246" max="10246" width="0" style="28" hidden="1" customWidth="1"/>
    <col min="10247" max="10247" width="9.125" style="28" customWidth="1"/>
    <col min="10248" max="10248" width="25.5" style="28" customWidth="1"/>
    <col min="10249" max="10249" width="14.875" style="28" customWidth="1"/>
    <col min="10250" max="10250" width="20.5" style="28" customWidth="1"/>
    <col min="10251" max="10251" width="20" style="28" customWidth="1"/>
    <col min="10252" max="10474" width="11" style="28"/>
    <col min="10475" max="10476" width="0" style="28" hidden="1" customWidth="1"/>
    <col min="10477" max="10477" width="10.375" style="28" customWidth="1"/>
    <col min="10478" max="10478" width="29.375" style="28" customWidth="1"/>
    <col min="10479" max="10479" width="15.25" style="28" customWidth="1"/>
    <col min="10480" max="10480" width="13.5" style="28" customWidth="1"/>
    <col min="10481" max="10490" width="5.625" style="28" customWidth="1"/>
    <col min="10491" max="10491" width="9.875" style="28" customWidth="1"/>
    <col min="10492" max="10492" width="11" style="28" customWidth="1"/>
    <col min="10493" max="10497" width="0" style="28" hidden="1" customWidth="1"/>
    <col min="10498" max="10498" width="8.625" style="28" customWidth="1"/>
    <col min="10499" max="10499" width="10.125" style="28" customWidth="1"/>
    <col min="10500" max="10500" width="9.75" style="28" customWidth="1"/>
    <col min="10501" max="10501" width="8" style="28" customWidth="1"/>
    <col min="10502" max="10502" width="0" style="28" hidden="1" customWidth="1"/>
    <col min="10503" max="10503" width="9.125" style="28" customWidth="1"/>
    <col min="10504" max="10504" width="25.5" style="28" customWidth="1"/>
    <col min="10505" max="10505" width="14.875" style="28" customWidth="1"/>
    <col min="10506" max="10506" width="20.5" style="28" customWidth="1"/>
    <col min="10507" max="10507" width="20" style="28" customWidth="1"/>
    <col min="10508" max="10730" width="11" style="28"/>
    <col min="10731" max="10732" width="0" style="28" hidden="1" customWidth="1"/>
    <col min="10733" max="10733" width="10.375" style="28" customWidth="1"/>
    <col min="10734" max="10734" width="29.375" style="28" customWidth="1"/>
    <col min="10735" max="10735" width="15.25" style="28" customWidth="1"/>
    <col min="10736" max="10736" width="13.5" style="28" customWidth="1"/>
    <col min="10737" max="10746" width="5.625" style="28" customWidth="1"/>
    <col min="10747" max="10747" width="9.875" style="28" customWidth="1"/>
    <col min="10748" max="10748" width="11" style="28" customWidth="1"/>
    <col min="10749" max="10753" width="0" style="28" hidden="1" customWidth="1"/>
    <col min="10754" max="10754" width="8.625" style="28" customWidth="1"/>
    <col min="10755" max="10755" width="10.125" style="28" customWidth="1"/>
    <col min="10756" max="10756" width="9.75" style="28" customWidth="1"/>
    <col min="10757" max="10757" width="8" style="28" customWidth="1"/>
    <col min="10758" max="10758" width="0" style="28" hidden="1" customWidth="1"/>
    <col min="10759" max="10759" width="9.125" style="28" customWidth="1"/>
    <col min="10760" max="10760" width="25.5" style="28" customWidth="1"/>
    <col min="10761" max="10761" width="14.875" style="28" customWidth="1"/>
    <col min="10762" max="10762" width="20.5" style="28" customWidth="1"/>
    <col min="10763" max="10763" width="20" style="28" customWidth="1"/>
    <col min="10764" max="10986" width="11" style="28"/>
    <col min="10987" max="10988" width="0" style="28" hidden="1" customWidth="1"/>
    <col min="10989" max="10989" width="10.375" style="28" customWidth="1"/>
    <col min="10990" max="10990" width="29.375" style="28" customWidth="1"/>
    <col min="10991" max="10991" width="15.25" style="28" customWidth="1"/>
    <col min="10992" max="10992" width="13.5" style="28" customWidth="1"/>
    <col min="10993" max="11002" width="5.625" style="28" customWidth="1"/>
    <col min="11003" max="11003" width="9.875" style="28" customWidth="1"/>
    <col min="11004" max="11004" width="11" style="28" customWidth="1"/>
    <col min="11005" max="11009" width="0" style="28" hidden="1" customWidth="1"/>
    <col min="11010" max="11010" width="8.625" style="28" customWidth="1"/>
    <col min="11011" max="11011" width="10.125" style="28" customWidth="1"/>
    <col min="11012" max="11012" width="9.75" style="28" customWidth="1"/>
    <col min="11013" max="11013" width="8" style="28" customWidth="1"/>
    <col min="11014" max="11014" width="0" style="28" hidden="1" customWidth="1"/>
    <col min="11015" max="11015" width="9.125" style="28" customWidth="1"/>
    <col min="11016" max="11016" width="25.5" style="28" customWidth="1"/>
    <col min="11017" max="11017" width="14.875" style="28" customWidth="1"/>
    <col min="11018" max="11018" width="20.5" style="28" customWidth="1"/>
    <col min="11019" max="11019" width="20" style="28" customWidth="1"/>
    <col min="11020" max="11242" width="11" style="28"/>
    <col min="11243" max="11244" width="0" style="28" hidden="1" customWidth="1"/>
    <col min="11245" max="11245" width="10.375" style="28" customWidth="1"/>
    <col min="11246" max="11246" width="29.375" style="28" customWidth="1"/>
    <col min="11247" max="11247" width="15.25" style="28" customWidth="1"/>
    <col min="11248" max="11248" width="13.5" style="28" customWidth="1"/>
    <col min="11249" max="11258" width="5.625" style="28" customWidth="1"/>
    <col min="11259" max="11259" width="9.875" style="28" customWidth="1"/>
    <col min="11260" max="11260" width="11" style="28" customWidth="1"/>
    <col min="11261" max="11265" width="0" style="28" hidden="1" customWidth="1"/>
    <col min="11266" max="11266" width="8.625" style="28" customWidth="1"/>
    <col min="11267" max="11267" width="10.125" style="28" customWidth="1"/>
    <col min="11268" max="11268" width="9.75" style="28" customWidth="1"/>
    <col min="11269" max="11269" width="8" style="28" customWidth="1"/>
    <col min="11270" max="11270" width="0" style="28" hidden="1" customWidth="1"/>
    <col min="11271" max="11271" width="9.125" style="28" customWidth="1"/>
    <col min="11272" max="11272" width="25.5" style="28" customWidth="1"/>
    <col min="11273" max="11273" width="14.875" style="28" customWidth="1"/>
    <col min="11274" max="11274" width="20.5" style="28" customWidth="1"/>
    <col min="11275" max="11275" width="20" style="28" customWidth="1"/>
    <col min="11276" max="11498" width="11" style="28"/>
    <col min="11499" max="11500" width="0" style="28" hidden="1" customWidth="1"/>
    <col min="11501" max="11501" width="10.375" style="28" customWidth="1"/>
    <col min="11502" max="11502" width="29.375" style="28" customWidth="1"/>
    <col min="11503" max="11503" width="15.25" style="28" customWidth="1"/>
    <col min="11504" max="11504" width="13.5" style="28" customWidth="1"/>
    <col min="11505" max="11514" width="5.625" style="28" customWidth="1"/>
    <col min="11515" max="11515" width="9.875" style="28" customWidth="1"/>
    <col min="11516" max="11516" width="11" style="28" customWidth="1"/>
    <col min="11517" max="11521" width="0" style="28" hidden="1" customWidth="1"/>
    <col min="11522" max="11522" width="8.625" style="28" customWidth="1"/>
    <col min="11523" max="11523" width="10.125" style="28" customWidth="1"/>
    <col min="11524" max="11524" width="9.75" style="28" customWidth="1"/>
    <col min="11525" max="11525" width="8" style="28" customWidth="1"/>
    <col min="11526" max="11526" width="0" style="28" hidden="1" customWidth="1"/>
    <col min="11527" max="11527" width="9.125" style="28" customWidth="1"/>
    <col min="11528" max="11528" width="25.5" style="28" customWidth="1"/>
    <col min="11529" max="11529" width="14.875" style="28" customWidth="1"/>
    <col min="11530" max="11530" width="20.5" style="28" customWidth="1"/>
    <col min="11531" max="11531" width="20" style="28" customWidth="1"/>
    <col min="11532" max="11754" width="11" style="28"/>
    <col min="11755" max="11756" width="0" style="28" hidden="1" customWidth="1"/>
    <col min="11757" max="11757" width="10.375" style="28" customWidth="1"/>
    <col min="11758" max="11758" width="29.375" style="28" customWidth="1"/>
    <col min="11759" max="11759" width="15.25" style="28" customWidth="1"/>
    <col min="11760" max="11760" width="13.5" style="28" customWidth="1"/>
    <col min="11761" max="11770" width="5.625" style="28" customWidth="1"/>
    <col min="11771" max="11771" width="9.875" style="28" customWidth="1"/>
    <col min="11772" max="11772" width="11" style="28" customWidth="1"/>
    <col min="11773" max="11777" width="0" style="28" hidden="1" customWidth="1"/>
    <col min="11778" max="11778" width="8.625" style="28" customWidth="1"/>
    <col min="11779" max="11779" width="10.125" style="28" customWidth="1"/>
    <col min="11780" max="11780" width="9.75" style="28" customWidth="1"/>
    <col min="11781" max="11781" width="8" style="28" customWidth="1"/>
    <col min="11782" max="11782" width="0" style="28" hidden="1" customWidth="1"/>
    <col min="11783" max="11783" width="9.125" style="28" customWidth="1"/>
    <col min="11784" max="11784" width="25.5" style="28" customWidth="1"/>
    <col min="11785" max="11785" width="14.875" style="28" customWidth="1"/>
    <col min="11786" max="11786" width="20.5" style="28" customWidth="1"/>
    <col min="11787" max="11787" width="20" style="28" customWidth="1"/>
    <col min="11788" max="12010" width="11" style="28"/>
    <col min="12011" max="12012" width="0" style="28" hidden="1" customWidth="1"/>
    <col min="12013" max="12013" width="10.375" style="28" customWidth="1"/>
    <col min="12014" max="12014" width="29.375" style="28" customWidth="1"/>
    <col min="12015" max="12015" width="15.25" style="28" customWidth="1"/>
    <col min="12016" max="12016" width="13.5" style="28" customWidth="1"/>
    <col min="12017" max="12026" width="5.625" style="28" customWidth="1"/>
    <col min="12027" max="12027" width="9.875" style="28" customWidth="1"/>
    <col min="12028" max="12028" width="11" style="28" customWidth="1"/>
    <col min="12029" max="12033" width="0" style="28" hidden="1" customWidth="1"/>
    <col min="12034" max="12034" width="8.625" style="28" customWidth="1"/>
    <col min="12035" max="12035" width="10.125" style="28" customWidth="1"/>
    <col min="12036" max="12036" width="9.75" style="28" customWidth="1"/>
    <col min="12037" max="12037" width="8" style="28" customWidth="1"/>
    <col min="12038" max="12038" width="0" style="28" hidden="1" customWidth="1"/>
    <col min="12039" max="12039" width="9.125" style="28" customWidth="1"/>
    <col min="12040" max="12040" width="25.5" style="28" customWidth="1"/>
    <col min="12041" max="12041" width="14.875" style="28" customWidth="1"/>
    <col min="12042" max="12042" width="20.5" style="28" customWidth="1"/>
    <col min="12043" max="12043" width="20" style="28" customWidth="1"/>
    <col min="12044" max="12266" width="11" style="28"/>
    <col min="12267" max="12268" width="0" style="28" hidden="1" customWidth="1"/>
    <col min="12269" max="12269" width="10.375" style="28" customWidth="1"/>
    <col min="12270" max="12270" width="29.375" style="28" customWidth="1"/>
    <col min="12271" max="12271" width="15.25" style="28" customWidth="1"/>
    <col min="12272" max="12272" width="13.5" style="28" customWidth="1"/>
    <col min="12273" max="12282" width="5.625" style="28" customWidth="1"/>
    <col min="12283" max="12283" width="9.875" style="28" customWidth="1"/>
    <col min="12284" max="12284" width="11" style="28" customWidth="1"/>
    <col min="12285" max="12289" width="0" style="28" hidden="1" customWidth="1"/>
    <col min="12290" max="12290" width="8.625" style="28" customWidth="1"/>
    <col min="12291" max="12291" width="10.125" style="28" customWidth="1"/>
    <col min="12292" max="12292" width="9.75" style="28" customWidth="1"/>
    <col min="12293" max="12293" width="8" style="28" customWidth="1"/>
    <col min="12294" max="12294" width="0" style="28" hidden="1" customWidth="1"/>
    <col min="12295" max="12295" width="9.125" style="28" customWidth="1"/>
    <col min="12296" max="12296" width="25.5" style="28" customWidth="1"/>
    <col min="12297" max="12297" width="14.875" style="28" customWidth="1"/>
    <col min="12298" max="12298" width="20.5" style="28" customWidth="1"/>
    <col min="12299" max="12299" width="20" style="28" customWidth="1"/>
    <col min="12300" max="12522" width="11" style="28"/>
    <col min="12523" max="12524" width="0" style="28" hidden="1" customWidth="1"/>
    <col min="12525" max="12525" width="10.375" style="28" customWidth="1"/>
    <col min="12526" max="12526" width="29.375" style="28" customWidth="1"/>
    <col min="12527" max="12527" width="15.25" style="28" customWidth="1"/>
    <col min="12528" max="12528" width="13.5" style="28" customWidth="1"/>
    <col min="12529" max="12538" width="5.625" style="28" customWidth="1"/>
    <col min="12539" max="12539" width="9.875" style="28" customWidth="1"/>
    <col min="12540" max="12540" width="11" style="28" customWidth="1"/>
    <col min="12541" max="12545" width="0" style="28" hidden="1" customWidth="1"/>
    <col min="12546" max="12546" width="8.625" style="28" customWidth="1"/>
    <col min="12547" max="12547" width="10.125" style="28" customWidth="1"/>
    <col min="12548" max="12548" width="9.75" style="28" customWidth="1"/>
    <col min="12549" max="12549" width="8" style="28" customWidth="1"/>
    <col min="12550" max="12550" width="0" style="28" hidden="1" customWidth="1"/>
    <col min="12551" max="12551" width="9.125" style="28" customWidth="1"/>
    <col min="12552" max="12552" width="25.5" style="28" customWidth="1"/>
    <col min="12553" max="12553" width="14.875" style="28" customWidth="1"/>
    <col min="12554" max="12554" width="20.5" style="28" customWidth="1"/>
    <col min="12555" max="12555" width="20" style="28" customWidth="1"/>
    <col min="12556" max="12778" width="11" style="28"/>
    <col min="12779" max="12780" width="0" style="28" hidden="1" customWidth="1"/>
    <col min="12781" max="12781" width="10.375" style="28" customWidth="1"/>
    <col min="12782" max="12782" width="29.375" style="28" customWidth="1"/>
    <col min="12783" max="12783" width="15.25" style="28" customWidth="1"/>
    <col min="12784" max="12784" width="13.5" style="28" customWidth="1"/>
    <col min="12785" max="12794" width="5.625" style="28" customWidth="1"/>
    <col min="12795" max="12795" width="9.875" style="28" customWidth="1"/>
    <col min="12796" max="12796" width="11" style="28" customWidth="1"/>
    <col min="12797" max="12801" width="0" style="28" hidden="1" customWidth="1"/>
    <col min="12802" max="12802" width="8.625" style="28" customWidth="1"/>
    <col min="12803" max="12803" width="10.125" style="28" customWidth="1"/>
    <col min="12804" max="12804" width="9.75" style="28" customWidth="1"/>
    <col min="12805" max="12805" width="8" style="28" customWidth="1"/>
    <col min="12806" max="12806" width="0" style="28" hidden="1" customWidth="1"/>
    <col min="12807" max="12807" width="9.125" style="28" customWidth="1"/>
    <col min="12808" max="12808" width="25.5" style="28" customWidth="1"/>
    <col min="12809" max="12809" width="14.875" style="28" customWidth="1"/>
    <col min="12810" max="12810" width="20.5" style="28" customWidth="1"/>
    <col min="12811" max="12811" width="20" style="28" customWidth="1"/>
    <col min="12812" max="13034" width="11" style="28"/>
    <col min="13035" max="13036" width="0" style="28" hidden="1" customWidth="1"/>
    <col min="13037" max="13037" width="10.375" style="28" customWidth="1"/>
    <col min="13038" max="13038" width="29.375" style="28" customWidth="1"/>
    <col min="13039" max="13039" width="15.25" style="28" customWidth="1"/>
    <col min="13040" max="13040" width="13.5" style="28" customWidth="1"/>
    <col min="13041" max="13050" width="5.625" style="28" customWidth="1"/>
    <col min="13051" max="13051" width="9.875" style="28" customWidth="1"/>
    <col min="13052" max="13052" width="11" style="28" customWidth="1"/>
    <col min="13053" max="13057" width="0" style="28" hidden="1" customWidth="1"/>
    <col min="13058" max="13058" width="8.625" style="28" customWidth="1"/>
    <col min="13059" max="13059" width="10.125" style="28" customWidth="1"/>
    <col min="13060" max="13060" width="9.75" style="28" customWidth="1"/>
    <col min="13061" max="13061" width="8" style="28" customWidth="1"/>
    <col min="13062" max="13062" width="0" style="28" hidden="1" customWidth="1"/>
    <col min="13063" max="13063" width="9.125" style="28" customWidth="1"/>
    <col min="13064" max="13064" width="25.5" style="28" customWidth="1"/>
    <col min="13065" max="13065" width="14.875" style="28" customWidth="1"/>
    <col min="13066" max="13066" width="20.5" style="28" customWidth="1"/>
    <col min="13067" max="13067" width="20" style="28" customWidth="1"/>
    <col min="13068" max="13290" width="11" style="28"/>
    <col min="13291" max="13292" width="0" style="28" hidden="1" customWidth="1"/>
    <col min="13293" max="13293" width="10.375" style="28" customWidth="1"/>
    <col min="13294" max="13294" width="29.375" style="28" customWidth="1"/>
    <col min="13295" max="13295" width="15.25" style="28" customWidth="1"/>
    <col min="13296" max="13296" width="13.5" style="28" customWidth="1"/>
    <col min="13297" max="13306" width="5.625" style="28" customWidth="1"/>
    <col min="13307" max="13307" width="9.875" style="28" customWidth="1"/>
    <col min="13308" max="13308" width="11" style="28" customWidth="1"/>
    <col min="13309" max="13313" width="0" style="28" hidden="1" customWidth="1"/>
    <col min="13314" max="13314" width="8.625" style="28" customWidth="1"/>
    <col min="13315" max="13315" width="10.125" style="28" customWidth="1"/>
    <col min="13316" max="13316" width="9.75" style="28" customWidth="1"/>
    <col min="13317" max="13317" width="8" style="28" customWidth="1"/>
    <col min="13318" max="13318" width="0" style="28" hidden="1" customWidth="1"/>
    <col min="13319" max="13319" width="9.125" style="28" customWidth="1"/>
    <col min="13320" max="13320" width="25.5" style="28" customWidth="1"/>
    <col min="13321" max="13321" width="14.875" style="28" customWidth="1"/>
    <col min="13322" max="13322" width="20.5" style="28" customWidth="1"/>
    <col min="13323" max="13323" width="20" style="28" customWidth="1"/>
    <col min="13324" max="13546" width="11" style="28"/>
    <col min="13547" max="13548" width="0" style="28" hidden="1" customWidth="1"/>
    <col min="13549" max="13549" width="10.375" style="28" customWidth="1"/>
    <col min="13550" max="13550" width="29.375" style="28" customWidth="1"/>
    <col min="13551" max="13551" width="15.25" style="28" customWidth="1"/>
    <col min="13552" max="13552" width="13.5" style="28" customWidth="1"/>
    <col min="13553" max="13562" width="5.625" style="28" customWidth="1"/>
    <col min="13563" max="13563" width="9.875" style="28" customWidth="1"/>
    <col min="13564" max="13564" width="11" style="28" customWidth="1"/>
    <col min="13565" max="13569" width="0" style="28" hidden="1" customWidth="1"/>
    <col min="13570" max="13570" width="8.625" style="28" customWidth="1"/>
    <col min="13571" max="13571" width="10.125" style="28" customWidth="1"/>
    <col min="13572" max="13572" width="9.75" style="28" customWidth="1"/>
    <col min="13573" max="13573" width="8" style="28" customWidth="1"/>
    <col min="13574" max="13574" width="0" style="28" hidden="1" customWidth="1"/>
    <col min="13575" max="13575" width="9.125" style="28" customWidth="1"/>
    <col min="13576" max="13576" width="25.5" style="28" customWidth="1"/>
    <col min="13577" max="13577" width="14.875" style="28" customWidth="1"/>
    <col min="13578" max="13578" width="20.5" style="28" customWidth="1"/>
    <col min="13579" max="13579" width="20" style="28" customWidth="1"/>
    <col min="13580" max="13802" width="11" style="28"/>
    <col min="13803" max="13804" width="0" style="28" hidden="1" customWidth="1"/>
    <col min="13805" max="13805" width="10.375" style="28" customWidth="1"/>
    <col min="13806" max="13806" width="29.375" style="28" customWidth="1"/>
    <col min="13807" max="13807" width="15.25" style="28" customWidth="1"/>
    <col min="13808" max="13808" width="13.5" style="28" customWidth="1"/>
    <col min="13809" max="13818" width="5.625" style="28" customWidth="1"/>
    <col min="13819" max="13819" width="9.875" style="28" customWidth="1"/>
    <col min="13820" max="13820" width="11" style="28" customWidth="1"/>
    <col min="13821" max="13825" width="0" style="28" hidden="1" customWidth="1"/>
    <col min="13826" max="13826" width="8.625" style="28" customWidth="1"/>
    <col min="13827" max="13827" width="10.125" style="28" customWidth="1"/>
    <col min="13828" max="13828" width="9.75" style="28" customWidth="1"/>
    <col min="13829" max="13829" width="8" style="28" customWidth="1"/>
    <col min="13830" max="13830" width="0" style="28" hidden="1" customWidth="1"/>
    <col min="13831" max="13831" width="9.125" style="28" customWidth="1"/>
    <col min="13832" max="13832" width="25.5" style="28" customWidth="1"/>
    <col min="13833" max="13833" width="14.875" style="28" customWidth="1"/>
    <col min="13834" max="13834" width="20.5" style="28" customWidth="1"/>
    <col min="13835" max="13835" width="20" style="28" customWidth="1"/>
    <col min="13836" max="14058" width="11" style="28"/>
    <col min="14059" max="14060" width="0" style="28" hidden="1" customWidth="1"/>
    <col min="14061" max="14061" width="10.375" style="28" customWidth="1"/>
    <col min="14062" max="14062" width="29.375" style="28" customWidth="1"/>
    <col min="14063" max="14063" width="15.25" style="28" customWidth="1"/>
    <col min="14064" max="14064" width="13.5" style="28" customWidth="1"/>
    <col min="14065" max="14074" width="5.625" style="28" customWidth="1"/>
    <col min="14075" max="14075" width="9.875" style="28" customWidth="1"/>
    <col min="14076" max="14076" width="11" style="28" customWidth="1"/>
    <col min="14077" max="14081" width="0" style="28" hidden="1" customWidth="1"/>
    <col min="14082" max="14082" width="8.625" style="28" customWidth="1"/>
    <col min="14083" max="14083" width="10.125" style="28" customWidth="1"/>
    <col min="14084" max="14084" width="9.75" style="28" customWidth="1"/>
    <col min="14085" max="14085" width="8" style="28" customWidth="1"/>
    <col min="14086" max="14086" width="0" style="28" hidden="1" customWidth="1"/>
    <col min="14087" max="14087" width="9.125" style="28" customWidth="1"/>
    <col min="14088" max="14088" width="25.5" style="28" customWidth="1"/>
    <col min="14089" max="14089" width="14.875" style="28" customWidth="1"/>
    <col min="14090" max="14090" width="20.5" style="28" customWidth="1"/>
    <col min="14091" max="14091" width="20" style="28" customWidth="1"/>
    <col min="14092" max="14314" width="11" style="28"/>
    <col min="14315" max="14316" width="0" style="28" hidden="1" customWidth="1"/>
    <col min="14317" max="14317" width="10.375" style="28" customWidth="1"/>
    <col min="14318" max="14318" width="29.375" style="28" customWidth="1"/>
    <col min="14319" max="14319" width="15.25" style="28" customWidth="1"/>
    <col min="14320" max="14320" width="13.5" style="28" customWidth="1"/>
    <col min="14321" max="14330" width="5.625" style="28" customWidth="1"/>
    <col min="14331" max="14331" width="9.875" style="28" customWidth="1"/>
    <col min="14332" max="14332" width="11" style="28" customWidth="1"/>
    <col min="14333" max="14337" width="0" style="28" hidden="1" customWidth="1"/>
    <col min="14338" max="14338" width="8.625" style="28" customWidth="1"/>
    <col min="14339" max="14339" width="10.125" style="28" customWidth="1"/>
    <col min="14340" max="14340" width="9.75" style="28" customWidth="1"/>
    <col min="14341" max="14341" width="8" style="28" customWidth="1"/>
    <col min="14342" max="14342" width="0" style="28" hidden="1" customWidth="1"/>
    <col min="14343" max="14343" width="9.125" style="28" customWidth="1"/>
    <col min="14344" max="14344" width="25.5" style="28" customWidth="1"/>
    <col min="14345" max="14345" width="14.875" style="28" customWidth="1"/>
    <col min="14346" max="14346" width="20.5" style="28" customWidth="1"/>
    <col min="14347" max="14347" width="20" style="28" customWidth="1"/>
    <col min="14348" max="14570" width="11" style="28"/>
    <col min="14571" max="14572" width="0" style="28" hidden="1" customWidth="1"/>
    <col min="14573" max="14573" width="10.375" style="28" customWidth="1"/>
    <col min="14574" max="14574" width="29.375" style="28" customWidth="1"/>
    <col min="14575" max="14575" width="15.25" style="28" customWidth="1"/>
    <col min="14576" max="14576" width="13.5" style="28" customWidth="1"/>
    <col min="14577" max="14586" width="5.625" style="28" customWidth="1"/>
    <col min="14587" max="14587" width="9.875" style="28" customWidth="1"/>
    <col min="14588" max="14588" width="11" style="28" customWidth="1"/>
    <col min="14589" max="14593" width="0" style="28" hidden="1" customWidth="1"/>
    <col min="14594" max="14594" width="8.625" style="28" customWidth="1"/>
    <col min="14595" max="14595" width="10.125" style="28" customWidth="1"/>
    <col min="14596" max="14596" width="9.75" style="28" customWidth="1"/>
    <col min="14597" max="14597" width="8" style="28" customWidth="1"/>
    <col min="14598" max="14598" width="0" style="28" hidden="1" customWidth="1"/>
    <col min="14599" max="14599" width="9.125" style="28" customWidth="1"/>
    <col min="14600" max="14600" width="25.5" style="28" customWidth="1"/>
    <col min="14601" max="14601" width="14.875" style="28" customWidth="1"/>
    <col min="14602" max="14602" width="20.5" style="28" customWidth="1"/>
    <col min="14603" max="14603" width="20" style="28" customWidth="1"/>
    <col min="14604" max="14826" width="11" style="28"/>
    <col min="14827" max="14828" width="0" style="28" hidden="1" customWidth="1"/>
    <col min="14829" max="14829" width="10.375" style="28" customWidth="1"/>
    <col min="14830" max="14830" width="29.375" style="28" customWidth="1"/>
    <col min="14831" max="14831" width="15.25" style="28" customWidth="1"/>
    <col min="14832" max="14832" width="13.5" style="28" customWidth="1"/>
    <col min="14833" max="14842" width="5.625" style="28" customWidth="1"/>
    <col min="14843" max="14843" width="9.875" style="28" customWidth="1"/>
    <col min="14844" max="14844" width="11" style="28" customWidth="1"/>
    <col min="14845" max="14849" width="0" style="28" hidden="1" customWidth="1"/>
    <col min="14850" max="14850" width="8.625" style="28" customWidth="1"/>
    <col min="14851" max="14851" width="10.125" style="28" customWidth="1"/>
    <col min="14852" max="14852" width="9.75" style="28" customWidth="1"/>
    <col min="14853" max="14853" width="8" style="28" customWidth="1"/>
    <col min="14854" max="14854" width="0" style="28" hidden="1" customWidth="1"/>
    <col min="14855" max="14855" width="9.125" style="28" customWidth="1"/>
    <col min="14856" max="14856" width="25.5" style="28" customWidth="1"/>
    <col min="14857" max="14857" width="14.875" style="28" customWidth="1"/>
    <col min="14858" max="14858" width="20.5" style="28" customWidth="1"/>
    <col min="14859" max="14859" width="20" style="28" customWidth="1"/>
    <col min="14860" max="15082" width="11" style="28"/>
    <col min="15083" max="15084" width="0" style="28" hidden="1" customWidth="1"/>
    <col min="15085" max="15085" width="10.375" style="28" customWidth="1"/>
    <col min="15086" max="15086" width="29.375" style="28" customWidth="1"/>
    <col min="15087" max="15087" width="15.25" style="28" customWidth="1"/>
    <col min="15088" max="15088" width="13.5" style="28" customWidth="1"/>
    <col min="15089" max="15098" width="5.625" style="28" customWidth="1"/>
    <col min="15099" max="15099" width="9.875" style="28" customWidth="1"/>
    <col min="15100" max="15100" width="11" style="28" customWidth="1"/>
    <col min="15101" max="15105" width="0" style="28" hidden="1" customWidth="1"/>
    <col min="15106" max="15106" width="8.625" style="28" customWidth="1"/>
    <col min="15107" max="15107" width="10.125" style="28" customWidth="1"/>
    <col min="15108" max="15108" width="9.75" style="28" customWidth="1"/>
    <col min="15109" max="15109" width="8" style="28" customWidth="1"/>
    <col min="15110" max="15110" width="0" style="28" hidden="1" customWidth="1"/>
    <col min="15111" max="15111" width="9.125" style="28" customWidth="1"/>
    <col min="15112" max="15112" width="25.5" style="28" customWidth="1"/>
    <col min="15113" max="15113" width="14.875" style="28" customWidth="1"/>
    <col min="15114" max="15114" width="20.5" style="28" customWidth="1"/>
    <col min="15115" max="15115" width="20" style="28" customWidth="1"/>
    <col min="15116" max="15338" width="11" style="28"/>
    <col min="15339" max="15340" width="0" style="28" hidden="1" customWidth="1"/>
    <col min="15341" max="15341" width="10.375" style="28" customWidth="1"/>
    <col min="15342" max="15342" width="29.375" style="28" customWidth="1"/>
    <col min="15343" max="15343" width="15.25" style="28" customWidth="1"/>
    <col min="15344" max="15344" width="13.5" style="28" customWidth="1"/>
    <col min="15345" max="15354" width="5.625" style="28" customWidth="1"/>
    <col min="15355" max="15355" width="9.875" style="28" customWidth="1"/>
    <col min="15356" max="15356" width="11" style="28" customWidth="1"/>
    <col min="15357" max="15361" width="0" style="28" hidden="1" customWidth="1"/>
    <col min="15362" max="15362" width="8.625" style="28" customWidth="1"/>
    <col min="15363" max="15363" width="10.125" style="28" customWidth="1"/>
    <col min="15364" max="15364" width="9.75" style="28" customWidth="1"/>
    <col min="15365" max="15365" width="8" style="28" customWidth="1"/>
    <col min="15366" max="15366" width="0" style="28" hidden="1" customWidth="1"/>
    <col min="15367" max="15367" width="9.125" style="28" customWidth="1"/>
    <col min="15368" max="15368" width="25.5" style="28" customWidth="1"/>
    <col min="15369" max="15369" width="14.875" style="28" customWidth="1"/>
    <col min="15370" max="15370" width="20.5" style="28" customWidth="1"/>
    <col min="15371" max="15371" width="20" style="28" customWidth="1"/>
    <col min="15372" max="15594" width="11" style="28"/>
    <col min="15595" max="15596" width="0" style="28" hidden="1" customWidth="1"/>
    <col min="15597" max="15597" width="10.375" style="28" customWidth="1"/>
    <col min="15598" max="15598" width="29.375" style="28" customWidth="1"/>
    <col min="15599" max="15599" width="15.25" style="28" customWidth="1"/>
    <col min="15600" max="15600" width="13.5" style="28" customWidth="1"/>
    <col min="15601" max="15610" width="5.625" style="28" customWidth="1"/>
    <col min="15611" max="15611" width="9.875" style="28" customWidth="1"/>
    <col min="15612" max="15612" width="11" style="28" customWidth="1"/>
    <col min="15613" max="15617" width="0" style="28" hidden="1" customWidth="1"/>
    <col min="15618" max="15618" width="8.625" style="28" customWidth="1"/>
    <col min="15619" max="15619" width="10.125" style="28" customWidth="1"/>
    <col min="15620" max="15620" width="9.75" style="28" customWidth="1"/>
    <col min="15621" max="15621" width="8" style="28" customWidth="1"/>
    <col min="15622" max="15622" width="0" style="28" hidden="1" customWidth="1"/>
    <col min="15623" max="15623" width="9.125" style="28" customWidth="1"/>
    <col min="15624" max="15624" width="25.5" style="28" customWidth="1"/>
    <col min="15625" max="15625" width="14.875" style="28" customWidth="1"/>
    <col min="15626" max="15626" width="20.5" style="28" customWidth="1"/>
    <col min="15627" max="15627" width="20" style="28" customWidth="1"/>
    <col min="15628" max="15850" width="11" style="28"/>
    <col min="15851" max="15852" width="0" style="28" hidden="1" customWidth="1"/>
    <col min="15853" max="15853" width="10.375" style="28" customWidth="1"/>
    <col min="15854" max="15854" width="29.375" style="28" customWidth="1"/>
    <col min="15855" max="15855" width="15.25" style="28" customWidth="1"/>
    <col min="15856" max="15856" width="13.5" style="28" customWidth="1"/>
    <col min="15857" max="15866" width="5.625" style="28" customWidth="1"/>
    <col min="15867" max="15867" width="9.875" style="28" customWidth="1"/>
    <col min="15868" max="15868" width="11" style="28" customWidth="1"/>
    <col min="15869" max="15873" width="0" style="28" hidden="1" customWidth="1"/>
    <col min="15874" max="15874" width="8.625" style="28" customWidth="1"/>
    <col min="15875" max="15875" width="10.125" style="28" customWidth="1"/>
    <col min="15876" max="15876" width="9.75" style="28" customWidth="1"/>
    <col min="15877" max="15877" width="8" style="28" customWidth="1"/>
    <col min="15878" max="15878" width="0" style="28" hidden="1" customWidth="1"/>
    <col min="15879" max="15879" width="9.125" style="28" customWidth="1"/>
    <col min="15880" max="15880" width="25.5" style="28" customWidth="1"/>
    <col min="15881" max="15881" width="14.875" style="28" customWidth="1"/>
    <col min="15882" max="15882" width="20.5" style="28" customWidth="1"/>
    <col min="15883" max="15883" width="20" style="28" customWidth="1"/>
    <col min="15884" max="16106" width="11" style="28"/>
    <col min="16107" max="16108" width="0" style="28" hidden="1" customWidth="1"/>
    <col min="16109" max="16109" width="10.375" style="28" customWidth="1"/>
    <col min="16110" max="16110" width="29.375" style="28" customWidth="1"/>
    <col min="16111" max="16111" width="15.25" style="28" customWidth="1"/>
    <col min="16112" max="16112" width="13.5" style="28" customWidth="1"/>
    <col min="16113" max="16122" width="5.625" style="28" customWidth="1"/>
    <col min="16123" max="16123" width="9.875" style="28" customWidth="1"/>
    <col min="16124" max="16124" width="11" style="28" customWidth="1"/>
    <col min="16125" max="16129" width="0" style="28" hidden="1" customWidth="1"/>
    <col min="16130" max="16130" width="8.625" style="28" customWidth="1"/>
    <col min="16131" max="16131" width="10.125" style="28" customWidth="1"/>
    <col min="16132" max="16132" width="9.75" style="28" customWidth="1"/>
    <col min="16133" max="16133" width="8" style="28" customWidth="1"/>
    <col min="16134" max="16134" width="0" style="28" hidden="1" customWidth="1"/>
    <col min="16135" max="16135" width="9.125" style="28" customWidth="1"/>
    <col min="16136" max="16136" width="25.5" style="28" customWidth="1"/>
    <col min="16137" max="16137" width="14.875" style="28" customWidth="1"/>
    <col min="16138" max="16138" width="20.5" style="28" customWidth="1"/>
    <col min="16139" max="16139" width="20" style="28" customWidth="1"/>
    <col min="16140" max="16384" width="11" style="28"/>
  </cols>
  <sheetData>
    <row r="2" spans="1:10" ht="19.5" customHeight="1">
      <c r="B2" s="27"/>
      <c r="C2" s="588" t="s">
        <v>295</v>
      </c>
      <c r="D2" s="588"/>
      <c r="E2" s="588"/>
      <c r="F2" s="588"/>
      <c r="G2" s="588"/>
    </row>
    <row r="3" spans="1:10" ht="8.25" customHeight="1">
      <c r="C3" s="194"/>
      <c r="G3" s="184"/>
    </row>
    <row r="4" spans="1:10" ht="9" customHeight="1"/>
    <row r="5" spans="1:10" ht="24.75" customHeight="1">
      <c r="A5" s="589" t="s">
        <v>0</v>
      </c>
      <c r="B5" s="592" t="s">
        <v>1</v>
      </c>
      <c r="C5" s="595" t="s">
        <v>301</v>
      </c>
      <c r="D5" s="595" t="s">
        <v>100</v>
      </c>
      <c r="E5" s="596" t="s">
        <v>3</v>
      </c>
      <c r="F5" s="596"/>
      <c r="G5" s="667" t="s">
        <v>338</v>
      </c>
      <c r="H5" s="669" t="s">
        <v>296</v>
      </c>
      <c r="I5" s="670"/>
      <c r="J5" s="664" t="s">
        <v>292</v>
      </c>
    </row>
    <row r="6" spans="1:10" ht="19.5" customHeight="1">
      <c r="A6" s="590"/>
      <c r="B6" s="593"/>
      <c r="C6" s="595"/>
      <c r="D6" s="595"/>
      <c r="E6" s="595" t="s">
        <v>303</v>
      </c>
      <c r="F6" s="595" t="s">
        <v>304</v>
      </c>
      <c r="G6" s="668"/>
      <c r="H6" s="651" t="s">
        <v>17</v>
      </c>
      <c r="I6" s="671">
        <v>2016</v>
      </c>
      <c r="J6" s="665"/>
    </row>
    <row r="7" spans="1:10" ht="20.25" customHeight="1">
      <c r="A7" s="590"/>
      <c r="B7" s="593"/>
      <c r="C7" s="595"/>
      <c r="D7" s="595"/>
      <c r="E7" s="595"/>
      <c r="F7" s="595"/>
      <c r="G7" s="668"/>
      <c r="H7" s="652"/>
      <c r="I7" s="672"/>
      <c r="J7" s="665"/>
    </row>
    <row r="8" spans="1:10" ht="12.75" customHeight="1">
      <c r="A8" s="591"/>
      <c r="B8" s="594"/>
      <c r="C8" s="595"/>
      <c r="D8" s="595"/>
      <c r="E8" s="595"/>
      <c r="F8" s="595"/>
      <c r="G8" s="668"/>
      <c r="H8" s="652"/>
      <c r="I8" s="673"/>
      <c r="J8" s="666"/>
    </row>
    <row r="9" spans="1:10" s="12" customFormat="1" ht="57" customHeight="1">
      <c r="A9" s="1">
        <v>30</v>
      </c>
      <c r="B9" s="13"/>
      <c r="C9" s="580" t="s">
        <v>81</v>
      </c>
      <c r="D9" s="578" t="s">
        <v>82</v>
      </c>
      <c r="E9" s="15" t="s">
        <v>83</v>
      </c>
      <c r="F9" s="15" t="s">
        <v>44</v>
      </c>
      <c r="G9" s="6"/>
      <c r="H9" s="5"/>
      <c r="I9" s="5"/>
      <c r="J9" s="195"/>
    </row>
    <row r="10" spans="1:10" s="12" customFormat="1" ht="58.5" customHeight="1">
      <c r="A10" s="1">
        <v>30</v>
      </c>
      <c r="B10" s="13"/>
      <c r="C10" s="582"/>
      <c r="D10" s="579"/>
      <c r="E10" s="15" t="s">
        <v>36</v>
      </c>
      <c r="F10" s="15" t="s">
        <v>40</v>
      </c>
      <c r="G10" s="6">
        <v>42614</v>
      </c>
      <c r="H10" s="63">
        <v>31500</v>
      </c>
      <c r="I10" s="63">
        <v>31500</v>
      </c>
      <c r="J10" s="218" t="s">
        <v>291</v>
      </c>
    </row>
    <row r="11" spans="1:10" s="76" customFormat="1" ht="32.25" customHeight="1">
      <c r="A11" s="67"/>
      <c r="B11" s="67"/>
      <c r="C11" s="634" t="s">
        <v>128</v>
      </c>
      <c r="D11" s="635" t="s">
        <v>105</v>
      </c>
      <c r="E11" s="635"/>
      <c r="F11" s="636"/>
      <c r="G11" s="68"/>
      <c r="H11" s="70">
        <f>SUM(H9:H10)</f>
        <v>31500</v>
      </c>
      <c r="I11" s="70">
        <f>SUM(I9:I10)</f>
        <v>31500</v>
      </c>
      <c r="J11" s="68"/>
    </row>
  </sheetData>
  <sheetProtection password="DA9F" sheet="1" objects="1" scenarios="1"/>
  <mergeCells count="16">
    <mergeCell ref="C2:G2"/>
    <mergeCell ref="H5:I5"/>
    <mergeCell ref="H6:H8"/>
    <mergeCell ref="I6:I8"/>
    <mergeCell ref="C11:F11"/>
    <mergeCell ref="E6:E8"/>
    <mergeCell ref="F6:F8"/>
    <mergeCell ref="C9:C10"/>
    <mergeCell ref="D9:D10"/>
    <mergeCell ref="J5:J8"/>
    <mergeCell ref="G5:G8"/>
    <mergeCell ref="A5:A8"/>
    <mergeCell ref="B5:B8"/>
    <mergeCell ref="C5:C8"/>
    <mergeCell ref="D5:D8"/>
    <mergeCell ref="E5:F5"/>
  </mergeCells>
  <pageMargins left="0.59055118110236227" right="0.19685039370078741" top="0.98425196850393704" bottom="0.59055118110236227" header="0.59055118110236227" footer="0.19685039370078741"/>
  <pageSetup paperSize="9" scale="75" fitToHeight="3" orientation="landscape" r:id="rId1"/>
  <headerFooter alignWithMargins="0">
    <oddHeader>&amp;RAnlage 6 GRDrs 658/2016</oddHeader>
    <oddFooter>&amp;CSeite &amp;P von &amp;N</oddFooter>
  </headerFooter>
</worksheet>
</file>

<file path=xl/worksheets/sheet5.xml><?xml version="1.0" encoding="utf-8"?>
<worksheet xmlns="http://schemas.openxmlformats.org/spreadsheetml/2006/main" xmlns:r="http://schemas.openxmlformats.org/officeDocument/2006/relationships">
  <dimension ref="A1:AH58"/>
  <sheetViews>
    <sheetView topLeftCell="C1" zoomScale="80" zoomScaleNormal="80" zoomScaleSheetLayoutView="70" workbookViewId="0">
      <selection activeCell="C1" sqref="C1"/>
    </sheetView>
  </sheetViews>
  <sheetFormatPr baseColWidth="10" defaultRowHeight="12.75" outlineLevelRow="1" outlineLevelCol="1"/>
  <cols>
    <col min="1" max="2" width="6.375" style="26" hidden="1" customWidth="1" outlineLevel="1"/>
    <col min="3" max="3" width="12.75" style="28" customWidth="1" collapsed="1"/>
    <col min="4" max="4" width="22.625" style="28" customWidth="1"/>
    <col min="5" max="5" width="15.25" style="28" customWidth="1"/>
    <col min="6" max="6" width="15.375" style="28" customWidth="1"/>
    <col min="7" max="8" width="4.75" style="29" customWidth="1"/>
    <col min="9" max="10" width="4.75" style="28" customWidth="1"/>
    <col min="11" max="12" width="4.75" style="29" customWidth="1"/>
    <col min="13" max="14" width="4.75" style="28" customWidth="1"/>
    <col min="15" max="15" width="4.75" style="29" customWidth="1"/>
    <col min="16" max="16" width="4.75" style="28" customWidth="1"/>
    <col min="17" max="17" width="9.875" style="28" hidden="1" customWidth="1" outlineLevel="1"/>
    <col min="18" max="18" width="12.75" style="28" customWidth="1" collapsed="1"/>
    <col min="19" max="19" width="13.125" style="35" customWidth="1"/>
    <col min="20" max="22" width="9.375" style="35" hidden="1" customWidth="1" outlineLevel="1"/>
    <col min="23" max="24" width="11.5" style="28" hidden="1" customWidth="1" outlineLevel="1"/>
    <col min="25" max="25" width="11" style="28" customWidth="1" collapsed="1"/>
    <col min="26" max="27" width="11" style="28" customWidth="1"/>
    <col min="28" max="29" width="8" style="31" hidden="1" customWidth="1" outlineLevel="1"/>
    <col min="30" max="30" width="9.125" style="32" hidden="1" customWidth="1" outlineLevel="1"/>
    <col min="31" max="31" width="25.5" style="33" hidden="1" customWidth="1" outlineLevel="1"/>
    <col min="32" max="32" width="14.875" style="34" hidden="1" customWidth="1" outlineLevel="1"/>
    <col min="33" max="33" width="20.5" style="28" hidden="1" customWidth="1" outlineLevel="1"/>
    <col min="34" max="34" width="20" style="28" customWidth="1" collapsed="1"/>
    <col min="35" max="257" width="11" style="28"/>
    <col min="258" max="259" width="0" style="28" hidden="1" customWidth="1"/>
    <col min="260" max="260" width="10.375" style="28" customWidth="1"/>
    <col min="261" max="261" width="29.375" style="28" customWidth="1"/>
    <col min="262" max="262" width="15.25" style="28" customWidth="1"/>
    <col min="263" max="263" width="13.5" style="28" customWidth="1"/>
    <col min="264" max="273" width="5.625" style="28" customWidth="1"/>
    <col min="274" max="274" width="9.875" style="28" customWidth="1"/>
    <col min="275" max="275" width="11" style="28" customWidth="1"/>
    <col min="276" max="280" width="0" style="28" hidden="1" customWidth="1"/>
    <col min="281" max="281" width="8.625" style="28" customWidth="1"/>
    <col min="282" max="282" width="10.125" style="28" customWidth="1"/>
    <col min="283" max="283" width="9.75" style="28" customWidth="1"/>
    <col min="284" max="284" width="8" style="28" customWidth="1"/>
    <col min="285" max="285" width="0" style="28" hidden="1" customWidth="1"/>
    <col min="286" max="286" width="9.125" style="28" customWidth="1"/>
    <col min="287" max="287" width="25.5" style="28" customWidth="1"/>
    <col min="288" max="288" width="14.875" style="28" customWidth="1"/>
    <col min="289" max="289" width="20.5" style="28" customWidth="1"/>
    <col min="290" max="290" width="20" style="28" customWidth="1"/>
    <col min="291" max="513" width="11" style="28"/>
    <col min="514" max="515" width="0" style="28" hidden="1" customWidth="1"/>
    <col min="516" max="516" width="10.375" style="28" customWidth="1"/>
    <col min="517" max="517" width="29.375" style="28" customWidth="1"/>
    <col min="518" max="518" width="15.25" style="28" customWidth="1"/>
    <col min="519" max="519" width="13.5" style="28" customWidth="1"/>
    <col min="520" max="529" width="5.625" style="28" customWidth="1"/>
    <col min="530" max="530" width="9.875" style="28" customWidth="1"/>
    <col min="531" max="531" width="11" style="28" customWidth="1"/>
    <col min="532" max="536" width="0" style="28" hidden="1" customWidth="1"/>
    <col min="537" max="537" width="8.625" style="28" customWidth="1"/>
    <col min="538" max="538" width="10.125" style="28" customWidth="1"/>
    <col min="539" max="539" width="9.75" style="28" customWidth="1"/>
    <col min="540" max="540" width="8" style="28" customWidth="1"/>
    <col min="541" max="541" width="0" style="28" hidden="1" customWidth="1"/>
    <col min="542" max="542" width="9.125" style="28" customWidth="1"/>
    <col min="543" max="543" width="25.5" style="28" customWidth="1"/>
    <col min="544" max="544" width="14.875" style="28" customWidth="1"/>
    <col min="545" max="545" width="20.5" style="28" customWidth="1"/>
    <col min="546" max="546" width="20" style="28" customWidth="1"/>
    <col min="547" max="769" width="11" style="28"/>
    <col min="770" max="771" width="0" style="28" hidden="1" customWidth="1"/>
    <col min="772" max="772" width="10.375" style="28" customWidth="1"/>
    <col min="773" max="773" width="29.375" style="28" customWidth="1"/>
    <col min="774" max="774" width="15.25" style="28" customWidth="1"/>
    <col min="775" max="775" width="13.5" style="28" customWidth="1"/>
    <col min="776" max="785" width="5.625" style="28" customWidth="1"/>
    <col min="786" max="786" width="9.875" style="28" customWidth="1"/>
    <col min="787" max="787" width="11" style="28" customWidth="1"/>
    <col min="788" max="792" width="0" style="28" hidden="1" customWidth="1"/>
    <col min="793" max="793" width="8.625" style="28" customWidth="1"/>
    <col min="794" max="794" width="10.125" style="28" customWidth="1"/>
    <col min="795" max="795" width="9.75" style="28" customWidth="1"/>
    <col min="796" max="796" width="8" style="28" customWidth="1"/>
    <col min="797" max="797" width="0" style="28" hidden="1" customWidth="1"/>
    <col min="798" max="798" width="9.125" style="28" customWidth="1"/>
    <col min="799" max="799" width="25.5" style="28" customWidth="1"/>
    <col min="800" max="800" width="14.875" style="28" customWidth="1"/>
    <col min="801" max="801" width="20.5" style="28" customWidth="1"/>
    <col min="802" max="802" width="20" style="28" customWidth="1"/>
    <col min="803" max="1025" width="11" style="28"/>
    <col min="1026" max="1027" width="0" style="28" hidden="1" customWidth="1"/>
    <col min="1028" max="1028" width="10.375" style="28" customWidth="1"/>
    <col min="1029" max="1029" width="29.375" style="28" customWidth="1"/>
    <col min="1030" max="1030" width="15.25" style="28" customWidth="1"/>
    <col min="1031" max="1031" width="13.5" style="28" customWidth="1"/>
    <col min="1032" max="1041" width="5.625" style="28" customWidth="1"/>
    <col min="1042" max="1042" width="9.875" style="28" customWidth="1"/>
    <col min="1043" max="1043" width="11" style="28" customWidth="1"/>
    <col min="1044" max="1048" width="0" style="28" hidden="1" customWidth="1"/>
    <col min="1049" max="1049" width="8.625" style="28" customWidth="1"/>
    <col min="1050" max="1050" width="10.125" style="28" customWidth="1"/>
    <col min="1051" max="1051" width="9.75" style="28" customWidth="1"/>
    <col min="1052" max="1052" width="8" style="28" customWidth="1"/>
    <col min="1053" max="1053" width="0" style="28" hidden="1" customWidth="1"/>
    <col min="1054" max="1054" width="9.125" style="28" customWidth="1"/>
    <col min="1055" max="1055" width="25.5" style="28" customWidth="1"/>
    <col min="1056" max="1056" width="14.875" style="28" customWidth="1"/>
    <col min="1057" max="1057" width="20.5" style="28" customWidth="1"/>
    <col min="1058" max="1058" width="20" style="28" customWidth="1"/>
    <col min="1059" max="1281" width="11" style="28"/>
    <col min="1282" max="1283" width="0" style="28" hidden="1" customWidth="1"/>
    <col min="1284" max="1284" width="10.375" style="28" customWidth="1"/>
    <col min="1285" max="1285" width="29.375" style="28" customWidth="1"/>
    <col min="1286" max="1286" width="15.25" style="28" customWidth="1"/>
    <col min="1287" max="1287" width="13.5" style="28" customWidth="1"/>
    <col min="1288" max="1297" width="5.625" style="28" customWidth="1"/>
    <col min="1298" max="1298" width="9.875" style="28" customWidth="1"/>
    <col min="1299" max="1299" width="11" style="28" customWidth="1"/>
    <col min="1300" max="1304" width="0" style="28" hidden="1" customWidth="1"/>
    <col min="1305" max="1305" width="8.625" style="28" customWidth="1"/>
    <col min="1306" max="1306" width="10.125" style="28" customWidth="1"/>
    <col min="1307" max="1307" width="9.75" style="28" customWidth="1"/>
    <col min="1308" max="1308" width="8" style="28" customWidth="1"/>
    <col min="1309" max="1309" width="0" style="28" hidden="1" customWidth="1"/>
    <col min="1310" max="1310" width="9.125" style="28" customWidth="1"/>
    <col min="1311" max="1311" width="25.5" style="28" customWidth="1"/>
    <col min="1312" max="1312" width="14.875" style="28" customWidth="1"/>
    <col min="1313" max="1313" width="20.5" style="28" customWidth="1"/>
    <col min="1314" max="1314" width="20" style="28" customWidth="1"/>
    <col min="1315" max="1537" width="11" style="28"/>
    <col min="1538" max="1539" width="0" style="28" hidden="1" customWidth="1"/>
    <col min="1540" max="1540" width="10.375" style="28" customWidth="1"/>
    <col min="1541" max="1541" width="29.375" style="28" customWidth="1"/>
    <col min="1542" max="1542" width="15.25" style="28" customWidth="1"/>
    <col min="1543" max="1543" width="13.5" style="28" customWidth="1"/>
    <col min="1544" max="1553" width="5.625" style="28" customWidth="1"/>
    <col min="1554" max="1554" width="9.875" style="28" customWidth="1"/>
    <col min="1555" max="1555" width="11" style="28" customWidth="1"/>
    <col min="1556" max="1560" width="0" style="28" hidden="1" customWidth="1"/>
    <col min="1561" max="1561" width="8.625" style="28" customWidth="1"/>
    <col min="1562" max="1562" width="10.125" style="28" customWidth="1"/>
    <col min="1563" max="1563" width="9.75" style="28" customWidth="1"/>
    <col min="1564" max="1564" width="8" style="28" customWidth="1"/>
    <col min="1565" max="1565" width="0" style="28" hidden="1" customWidth="1"/>
    <col min="1566" max="1566" width="9.125" style="28" customWidth="1"/>
    <col min="1567" max="1567" width="25.5" style="28" customWidth="1"/>
    <col min="1568" max="1568" width="14.875" style="28" customWidth="1"/>
    <col min="1569" max="1569" width="20.5" style="28" customWidth="1"/>
    <col min="1570" max="1570" width="20" style="28" customWidth="1"/>
    <col min="1571" max="1793" width="11" style="28"/>
    <col min="1794" max="1795" width="0" style="28" hidden="1" customWidth="1"/>
    <col min="1796" max="1796" width="10.375" style="28" customWidth="1"/>
    <col min="1797" max="1797" width="29.375" style="28" customWidth="1"/>
    <col min="1798" max="1798" width="15.25" style="28" customWidth="1"/>
    <col min="1799" max="1799" width="13.5" style="28" customWidth="1"/>
    <col min="1800" max="1809" width="5.625" style="28" customWidth="1"/>
    <col min="1810" max="1810" width="9.875" style="28" customWidth="1"/>
    <col min="1811" max="1811" width="11" style="28" customWidth="1"/>
    <col min="1812" max="1816" width="0" style="28" hidden="1" customWidth="1"/>
    <col min="1817" max="1817" width="8.625" style="28" customWidth="1"/>
    <col min="1818" max="1818" width="10.125" style="28" customWidth="1"/>
    <col min="1819" max="1819" width="9.75" style="28" customWidth="1"/>
    <col min="1820" max="1820" width="8" style="28" customWidth="1"/>
    <col min="1821" max="1821" width="0" style="28" hidden="1" customWidth="1"/>
    <col min="1822" max="1822" width="9.125" style="28" customWidth="1"/>
    <col min="1823" max="1823" width="25.5" style="28" customWidth="1"/>
    <col min="1824" max="1824" width="14.875" style="28" customWidth="1"/>
    <col min="1825" max="1825" width="20.5" style="28" customWidth="1"/>
    <col min="1826" max="1826" width="20" style="28" customWidth="1"/>
    <col min="1827" max="2049" width="11" style="28"/>
    <col min="2050" max="2051" width="0" style="28" hidden="1" customWidth="1"/>
    <col min="2052" max="2052" width="10.375" style="28" customWidth="1"/>
    <col min="2053" max="2053" width="29.375" style="28" customWidth="1"/>
    <col min="2054" max="2054" width="15.25" style="28" customWidth="1"/>
    <col min="2055" max="2055" width="13.5" style="28" customWidth="1"/>
    <col min="2056" max="2065" width="5.625" style="28" customWidth="1"/>
    <col min="2066" max="2066" width="9.875" style="28" customWidth="1"/>
    <col min="2067" max="2067" width="11" style="28" customWidth="1"/>
    <col min="2068" max="2072" width="0" style="28" hidden="1" customWidth="1"/>
    <col min="2073" max="2073" width="8.625" style="28" customWidth="1"/>
    <col min="2074" max="2074" width="10.125" style="28" customWidth="1"/>
    <col min="2075" max="2075" width="9.75" style="28" customWidth="1"/>
    <col min="2076" max="2076" width="8" style="28" customWidth="1"/>
    <col min="2077" max="2077" width="0" style="28" hidden="1" customWidth="1"/>
    <col min="2078" max="2078" width="9.125" style="28" customWidth="1"/>
    <col min="2079" max="2079" width="25.5" style="28" customWidth="1"/>
    <col min="2080" max="2080" width="14.875" style="28" customWidth="1"/>
    <col min="2081" max="2081" width="20.5" style="28" customWidth="1"/>
    <col min="2082" max="2082" width="20" style="28" customWidth="1"/>
    <col min="2083" max="2305" width="11" style="28"/>
    <col min="2306" max="2307" width="0" style="28" hidden="1" customWidth="1"/>
    <col min="2308" max="2308" width="10.375" style="28" customWidth="1"/>
    <col min="2309" max="2309" width="29.375" style="28" customWidth="1"/>
    <col min="2310" max="2310" width="15.25" style="28" customWidth="1"/>
    <col min="2311" max="2311" width="13.5" style="28" customWidth="1"/>
    <col min="2312" max="2321" width="5.625" style="28" customWidth="1"/>
    <col min="2322" max="2322" width="9.875" style="28" customWidth="1"/>
    <col min="2323" max="2323" width="11" style="28" customWidth="1"/>
    <col min="2324" max="2328" width="0" style="28" hidden="1" customWidth="1"/>
    <col min="2329" max="2329" width="8.625" style="28" customWidth="1"/>
    <col min="2330" max="2330" width="10.125" style="28" customWidth="1"/>
    <col min="2331" max="2331" width="9.75" style="28" customWidth="1"/>
    <col min="2332" max="2332" width="8" style="28" customWidth="1"/>
    <col min="2333" max="2333" width="0" style="28" hidden="1" customWidth="1"/>
    <col min="2334" max="2334" width="9.125" style="28" customWidth="1"/>
    <col min="2335" max="2335" width="25.5" style="28" customWidth="1"/>
    <col min="2336" max="2336" width="14.875" style="28" customWidth="1"/>
    <col min="2337" max="2337" width="20.5" style="28" customWidth="1"/>
    <col min="2338" max="2338" width="20" style="28" customWidth="1"/>
    <col min="2339" max="2561" width="11" style="28"/>
    <col min="2562" max="2563" width="0" style="28" hidden="1" customWidth="1"/>
    <col min="2564" max="2564" width="10.375" style="28" customWidth="1"/>
    <col min="2565" max="2565" width="29.375" style="28" customWidth="1"/>
    <col min="2566" max="2566" width="15.25" style="28" customWidth="1"/>
    <col min="2567" max="2567" width="13.5" style="28" customWidth="1"/>
    <col min="2568" max="2577" width="5.625" style="28" customWidth="1"/>
    <col min="2578" max="2578" width="9.875" style="28" customWidth="1"/>
    <col min="2579" max="2579" width="11" style="28" customWidth="1"/>
    <col min="2580" max="2584" width="0" style="28" hidden="1" customWidth="1"/>
    <col min="2585" max="2585" width="8.625" style="28" customWidth="1"/>
    <col min="2586" max="2586" width="10.125" style="28" customWidth="1"/>
    <col min="2587" max="2587" width="9.75" style="28" customWidth="1"/>
    <col min="2588" max="2588" width="8" style="28" customWidth="1"/>
    <col min="2589" max="2589" width="0" style="28" hidden="1" customWidth="1"/>
    <col min="2590" max="2590" width="9.125" style="28" customWidth="1"/>
    <col min="2591" max="2591" width="25.5" style="28" customWidth="1"/>
    <col min="2592" max="2592" width="14.875" style="28" customWidth="1"/>
    <col min="2593" max="2593" width="20.5" style="28" customWidth="1"/>
    <col min="2594" max="2594" width="20" style="28" customWidth="1"/>
    <col min="2595" max="2817" width="11" style="28"/>
    <col min="2818" max="2819" width="0" style="28" hidden="1" customWidth="1"/>
    <col min="2820" max="2820" width="10.375" style="28" customWidth="1"/>
    <col min="2821" max="2821" width="29.375" style="28" customWidth="1"/>
    <col min="2822" max="2822" width="15.25" style="28" customWidth="1"/>
    <col min="2823" max="2823" width="13.5" style="28" customWidth="1"/>
    <col min="2824" max="2833" width="5.625" style="28" customWidth="1"/>
    <col min="2834" max="2834" width="9.875" style="28" customWidth="1"/>
    <col min="2835" max="2835" width="11" style="28" customWidth="1"/>
    <col min="2836" max="2840" width="0" style="28" hidden="1" customWidth="1"/>
    <col min="2841" max="2841" width="8.625" style="28" customWidth="1"/>
    <col min="2842" max="2842" width="10.125" style="28" customWidth="1"/>
    <col min="2843" max="2843" width="9.75" style="28" customWidth="1"/>
    <col min="2844" max="2844" width="8" style="28" customWidth="1"/>
    <col min="2845" max="2845" width="0" style="28" hidden="1" customWidth="1"/>
    <col min="2846" max="2846" width="9.125" style="28" customWidth="1"/>
    <col min="2847" max="2847" width="25.5" style="28" customWidth="1"/>
    <col min="2848" max="2848" width="14.875" style="28" customWidth="1"/>
    <col min="2849" max="2849" width="20.5" style="28" customWidth="1"/>
    <col min="2850" max="2850" width="20" style="28" customWidth="1"/>
    <col min="2851" max="3073" width="11" style="28"/>
    <col min="3074" max="3075" width="0" style="28" hidden="1" customWidth="1"/>
    <col min="3076" max="3076" width="10.375" style="28" customWidth="1"/>
    <col min="3077" max="3077" width="29.375" style="28" customWidth="1"/>
    <col min="3078" max="3078" width="15.25" style="28" customWidth="1"/>
    <col min="3079" max="3079" width="13.5" style="28" customWidth="1"/>
    <col min="3080" max="3089" width="5.625" style="28" customWidth="1"/>
    <col min="3090" max="3090" width="9.875" style="28" customWidth="1"/>
    <col min="3091" max="3091" width="11" style="28" customWidth="1"/>
    <col min="3092" max="3096" width="0" style="28" hidden="1" customWidth="1"/>
    <col min="3097" max="3097" width="8.625" style="28" customWidth="1"/>
    <col min="3098" max="3098" width="10.125" style="28" customWidth="1"/>
    <col min="3099" max="3099" width="9.75" style="28" customWidth="1"/>
    <col min="3100" max="3100" width="8" style="28" customWidth="1"/>
    <col min="3101" max="3101" width="0" style="28" hidden="1" customWidth="1"/>
    <col min="3102" max="3102" width="9.125" style="28" customWidth="1"/>
    <col min="3103" max="3103" width="25.5" style="28" customWidth="1"/>
    <col min="3104" max="3104" width="14.875" style="28" customWidth="1"/>
    <col min="3105" max="3105" width="20.5" style="28" customWidth="1"/>
    <col min="3106" max="3106" width="20" style="28" customWidth="1"/>
    <col min="3107" max="3329" width="11" style="28"/>
    <col min="3330" max="3331" width="0" style="28" hidden="1" customWidth="1"/>
    <col min="3332" max="3332" width="10.375" style="28" customWidth="1"/>
    <col min="3333" max="3333" width="29.375" style="28" customWidth="1"/>
    <col min="3334" max="3334" width="15.25" style="28" customWidth="1"/>
    <col min="3335" max="3335" width="13.5" style="28" customWidth="1"/>
    <col min="3336" max="3345" width="5.625" style="28" customWidth="1"/>
    <col min="3346" max="3346" width="9.875" style="28" customWidth="1"/>
    <col min="3347" max="3347" width="11" style="28" customWidth="1"/>
    <col min="3348" max="3352" width="0" style="28" hidden="1" customWidth="1"/>
    <col min="3353" max="3353" width="8.625" style="28" customWidth="1"/>
    <col min="3354" max="3354" width="10.125" style="28" customWidth="1"/>
    <col min="3355" max="3355" width="9.75" style="28" customWidth="1"/>
    <col min="3356" max="3356" width="8" style="28" customWidth="1"/>
    <col min="3357" max="3357" width="0" style="28" hidden="1" customWidth="1"/>
    <col min="3358" max="3358" width="9.125" style="28" customWidth="1"/>
    <col min="3359" max="3359" width="25.5" style="28" customWidth="1"/>
    <col min="3360" max="3360" width="14.875" style="28" customWidth="1"/>
    <col min="3361" max="3361" width="20.5" style="28" customWidth="1"/>
    <col min="3362" max="3362" width="20" style="28" customWidth="1"/>
    <col min="3363" max="3585" width="11" style="28"/>
    <col min="3586" max="3587" width="0" style="28" hidden="1" customWidth="1"/>
    <col min="3588" max="3588" width="10.375" style="28" customWidth="1"/>
    <col min="3589" max="3589" width="29.375" style="28" customWidth="1"/>
    <col min="3590" max="3590" width="15.25" style="28" customWidth="1"/>
    <col min="3591" max="3591" width="13.5" style="28" customWidth="1"/>
    <col min="3592" max="3601" width="5.625" style="28" customWidth="1"/>
    <col min="3602" max="3602" width="9.875" style="28" customWidth="1"/>
    <col min="3603" max="3603" width="11" style="28" customWidth="1"/>
    <col min="3604" max="3608" width="0" style="28" hidden="1" customWidth="1"/>
    <col min="3609" max="3609" width="8.625" style="28" customWidth="1"/>
    <col min="3610" max="3610" width="10.125" style="28" customWidth="1"/>
    <col min="3611" max="3611" width="9.75" style="28" customWidth="1"/>
    <col min="3612" max="3612" width="8" style="28" customWidth="1"/>
    <col min="3613" max="3613" width="0" style="28" hidden="1" customWidth="1"/>
    <col min="3614" max="3614" width="9.125" style="28" customWidth="1"/>
    <col min="3615" max="3615" width="25.5" style="28" customWidth="1"/>
    <col min="3616" max="3616" width="14.875" style="28" customWidth="1"/>
    <col min="3617" max="3617" width="20.5" style="28" customWidth="1"/>
    <col min="3618" max="3618" width="20" style="28" customWidth="1"/>
    <col min="3619" max="3841" width="11" style="28"/>
    <col min="3842" max="3843" width="0" style="28" hidden="1" customWidth="1"/>
    <col min="3844" max="3844" width="10.375" style="28" customWidth="1"/>
    <col min="3845" max="3845" width="29.375" style="28" customWidth="1"/>
    <col min="3846" max="3846" width="15.25" style="28" customWidth="1"/>
    <col min="3847" max="3847" width="13.5" style="28" customWidth="1"/>
    <col min="3848" max="3857" width="5.625" style="28" customWidth="1"/>
    <col min="3858" max="3858" width="9.875" style="28" customWidth="1"/>
    <col min="3859" max="3859" width="11" style="28" customWidth="1"/>
    <col min="3860" max="3864" width="0" style="28" hidden="1" customWidth="1"/>
    <col min="3865" max="3865" width="8.625" style="28" customWidth="1"/>
    <col min="3866" max="3866" width="10.125" style="28" customWidth="1"/>
    <col min="3867" max="3867" width="9.75" style="28" customWidth="1"/>
    <col min="3868" max="3868" width="8" style="28" customWidth="1"/>
    <col min="3869" max="3869" width="0" style="28" hidden="1" customWidth="1"/>
    <col min="3870" max="3870" width="9.125" style="28" customWidth="1"/>
    <col min="3871" max="3871" width="25.5" style="28" customWidth="1"/>
    <col min="3872" max="3872" width="14.875" style="28" customWidth="1"/>
    <col min="3873" max="3873" width="20.5" style="28" customWidth="1"/>
    <col min="3874" max="3874" width="20" style="28" customWidth="1"/>
    <col min="3875" max="4097" width="11" style="28"/>
    <col min="4098" max="4099" width="0" style="28" hidden="1" customWidth="1"/>
    <col min="4100" max="4100" width="10.375" style="28" customWidth="1"/>
    <col min="4101" max="4101" width="29.375" style="28" customWidth="1"/>
    <col min="4102" max="4102" width="15.25" style="28" customWidth="1"/>
    <col min="4103" max="4103" width="13.5" style="28" customWidth="1"/>
    <col min="4104" max="4113" width="5.625" style="28" customWidth="1"/>
    <col min="4114" max="4114" width="9.875" style="28" customWidth="1"/>
    <col min="4115" max="4115" width="11" style="28" customWidth="1"/>
    <col min="4116" max="4120" width="0" style="28" hidden="1" customWidth="1"/>
    <col min="4121" max="4121" width="8.625" style="28" customWidth="1"/>
    <col min="4122" max="4122" width="10.125" style="28" customWidth="1"/>
    <col min="4123" max="4123" width="9.75" style="28" customWidth="1"/>
    <col min="4124" max="4124" width="8" style="28" customWidth="1"/>
    <col min="4125" max="4125" width="0" style="28" hidden="1" customWidth="1"/>
    <col min="4126" max="4126" width="9.125" style="28" customWidth="1"/>
    <col min="4127" max="4127" width="25.5" style="28" customWidth="1"/>
    <col min="4128" max="4128" width="14.875" style="28" customWidth="1"/>
    <col min="4129" max="4129" width="20.5" style="28" customWidth="1"/>
    <col min="4130" max="4130" width="20" style="28" customWidth="1"/>
    <col min="4131" max="4353" width="11" style="28"/>
    <col min="4354" max="4355" width="0" style="28" hidden="1" customWidth="1"/>
    <col min="4356" max="4356" width="10.375" style="28" customWidth="1"/>
    <col min="4357" max="4357" width="29.375" style="28" customWidth="1"/>
    <col min="4358" max="4358" width="15.25" style="28" customWidth="1"/>
    <col min="4359" max="4359" width="13.5" style="28" customWidth="1"/>
    <col min="4360" max="4369" width="5.625" style="28" customWidth="1"/>
    <col min="4370" max="4370" width="9.875" style="28" customWidth="1"/>
    <col min="4371" max="4371" width="11" style="28" customWidth="1"/>
    <col min="4372" max="4376" width="0" style="28" hidden="1" customWidth="1"/>
    <col min="4377" max="4377" width="8.625" style="28" customWidth="1"/>
    <col min="4378" max="4378" width="10.125" style="28" customWidth="1"/>
    <col min="4379" max="4379" width="9.75" style="28" customWidth="1"/>
    <col min="4380" max="4380" width="8" style="28" customWidth="1"/>
    <col min="4381" max="4381" width="0" style="28" hidden="1" customWidth="1"/>
    <col min="4382" max="4382" width="9.125" style="28" customWidth="1"/>
    <col min="4383" max="4383" width="25.5" style="28" customWidth="1"/>
    <col min="4384" max="4384" width="14.875" style="28" customWidth="1"/>
    <col min="4385" max="4385" width="20.5" style="28" customWidth="1"/>
    <col min="4386" max="4386" width="20" style="28" customWidth="1"/>
    <col min="4387" max="4609" width="11" style="28"/>
    <col min="4610" max="4611" width="0" style="28" hidden="1" customWidth="1"/>
    <col min="4612" max="4612" width="10.375" style="28" customWidth="1"/>
    <col min="4613" max="4613" width="29.375" style="28" customWidth="1"/>
    <col min="4614" max="4614" width="15.25" style="28" customWidth="1"/>
    <col min="4615" max="4615" width="13.5" style="28" customWidth="1"/>
    <col min="4616" max="4625" width="5.625" style="28" customWidth="1"/>
    <col min="4626" max="4626" width="9.875" style="28" customWidth="1"/>
    <col min="4627" max="4627" width="11" style="28" customWidth="1"/>
    <col min="4628" max="4632" width="0" style="28" hidden="1" customWidth="1"/>
    <col min="4633" max="4633" width="8.625" style="28" customWidth="1"/>
    <col min="4634" max="4634" width="10.125" style="28" customWidth="1"/>
    <col min="4635" max="4635" width="9.75" style="28" customWidth="1"/>
    <col min="4636" max="4636" width="8" style="28" customWidth="1"/>
    <col min="4637" max="4637" width="0" style="28" hidden="1" customWidth="1"/>
    <col min="4638" max="4638" width="9.125" style="28" customWidth="1"/>
    <col min="4639" max="4639" width="25.5" style="28" customWidth="1"/>
    <col min="4640" max="4640" width="14.875" style="28" customWidth="1"/>
    <col min="4641" max="4641" width="20.5" style="28" customWidth="1"/>
    <col min="4642" max="4642" width="20" style="28" customWidth="1"/>
    <col min="4643" max="4865" width="11" style="28"/>
    <col min="4866" max="4867" width="0" style="28" hidden="1" customWidth="1"/>
    <col min="4868" max="4868" width="10.375" style="28" customWidth="1"/>
    <col min="4869" max="4869" width="29.375" style="28" customWidth="1"/>
    <col min="4870" max="4870" width="15.25" style="28" customWidth="1"/>
    <col min="4871" max="4871" width="13.5" style="28" customWidth="1"/>
    <col min="4872" max="4881" width="5.625" style="28" customWidth="1"/>
    <col min="4882" max="4882" width="9.875" style="28" customWidth="1"/>
    <col min="4883" max="4883" width="11" style="28" customWidth="1"/>
    <col min="4884" max="4888" width="0" style="28" hidden="1" customWidth="1"/>
    <col min="4889" max="4889" width="8.625" style="28" customWidth="1"/>
    <col min="4890" max="4890" width="10.125" style="28" customWidth="1"/>
    <col min="4891" max="4891" width="9.75" style="28" customWidth="1"/>
    <col min="4892" max="4892" width="8" style="28" customWidth="1"/>
    <col min="4893" max="4893" width="0" style="28" hidden="1" customWidth="1"/>
    <col min="4894" max="4894" width="9.125" style="28" customWidth="1"/>
    <col min="4895" max="4895" width="25.5" style="28" customWidth="1"/>
    <col min="4896" max="4896" width="14.875" style="28" customWidth="1"/>
    <col min="4897" max="4897" width="20.5" style="28" customWidth="1"/>
    <col min="4898" max="4898" width="20" style="28" customWidth="1"/>
    <col min="4899" max="5121" width="11" style="28"/>
    <col min="5122" max="5123" width="0" style="28" hidden="1" customWidth="1"/>
    <col min="5124" max="5124" width="10.375" style="28" customWidth="1"/>
    <col min="5125" max="5125" width="29.375" style="28" customWidth="1"/>
    <col min="5126" max="5126" width="15.25" style="28" customWidth="1"/>
    <col min="5127" max="5127" width="13.5" style="28" customWidth="1"/>
    <col min="5128" max="5137" width="5.625" style="28" customWidth="1"/>
    <col min="5138" max="5138" width="9.875" style="28" customWidth="1"/>
    <col min="5139" max="5139" width="11" style="28" customWidth="1"/>
    <col min="5140" max="5144" width="0" style="28" hidden="1" customWidth="1"/>
    <col min="5145" max="5145" width="8.625" style="28" customWidth="1"/>
    <col min="5146" max="5146" width="10.125" style="28" customWidth="1"/>
    <col min="5147" max="5147" width="9.75" style="28" customWidth="1"/>
    <col min="5148" max="5148" width="8" style="28" customWidth="1"/>
    <col min="5149" max="5149" width="0" style="28" hidden="1" customWidth="1"/>
    <col min="5150" max="5150" width="9.125" style="28" customWidth="1"/>
    <col min="5151" max="5151" width="25.5" style="28" customWidth="1"/>
    <col min="5152" max="5152" width="14.875" style="28" customWidth="1"/>
    <col min="5153" max="5153" width="20.5" style="28" customWidth="1"/>
    <col min="5154" max="5154" width="20" style="28" customWidth="1"/>
    <col min="5155" max="5377" width="11" style="28"/>
    <col min="5378" max="5379" width="0" style="28" hidden="1" customWidth="1"/>
    <col min="5380" max="5380" width="10.375" style="28" customWidth="1"/>
    <col min="5381" max="5381" width="29.375" style="28" customWidth="1"/>
    <col min="5382" max="5382" width="15.25" style="28" customWidth="1"/>
    <col min="5383" max="5383" width="13.5" style="28" customWidth="1"/>
    <col min="5384" max="5393" width="5.625" style="28" customWidth="1"/>
    <col min="5394" max="5394" width="9.875" style="28" customWidth="1"/>
    <col min="5395" max="5395" width="11" style="28" customWidth="1"/>
    <col min="5396" max="5400" width="0" style="28" hidden="1" customWidth="1"/>
    <col min="5401" max="5401" width="8.625" style="28" customWidth="1"/>
    <col min="5402" max="5402" width="10.125" style="28" customWidth="1"/>
    <col min="5403" max="5403" width="9.75" style="28" customWidth="1"/>
    <col min="5404" max="5404" width="8" style="28" customWidth="1"/>
    <col min="5405" max="5405" width="0" style="28" hidden="1" customWidth="1"/>
    <col min="5406" max="5406" width="9.125" style="28" customWidth="1"/>
    <col min="5407" max="5407" width="25.5" style="28" customWidth="1"/>
    <col min="5408" max="5408" width="14.875" style="28" customWidth="1"/>
    <col min="5409" max="5409" width="20.5" style="28" customWidth="1"/>
    <col min="5410" max="5410" width="20" style="28" customWidth="1"/>
    <col min="5411" max="5633" width="11" style="28"/>
    <col min="5634" max="5635" width="0" style="28" hidden="1" customWidth="1"/>
    <col min="5636" max="5636" width="10.375" style="28" customWidth="1"/>
    <col min="5637" max="5637" width="29.375" style="28" customWidth="1"/>
    <col min="5638" max="5638" width="15.25" style="28" customWidth="1"/>
    <col min="5639" max="5639" width="13.5" style="28" customWidth="1"/>
    <col min="5640" max="5649" width="5.625" style="28" customWidth="1"/>
    <col min="5650" max="5650" width="9.875" style="28" customWidth="1"/>
    <col min="5651" max="5651" width="11" style="28" customWidth="1"/>
    <col min="5652" max="5656" width="0" style="28" hidden="1" customWidth="1"/>
    <col min="5657" max="5657" width="8.625" style="28" customWidth="1"/>
    <col min="5658" max="5658" width="10.125" style="28" customWidth="1"/>
    <col min="5659" max="5659" width="9.75" style="28" customWidth="1"/>
    <col min="5660" max="5660" width="8" style="28" customWidth="1"/>
    <col min="5661" max="5661" width="0" style="28" hidden="1" customWidth="1"/>
    <col min="5662" max="5662" width="9.125" style="28" customWidth="1"/>
    <col min="5663" max="5663" width="25.5" style="28" customWidth="1"/>
    <col min="5664" max="5664" width="14.875" style="28" customWidth="1"/>
    <col min="5665" max="5665" width="20.5" style="28" customWidth="1"/>
    <col min="5666" max="5666" width="20" style="28" customWidth="1"/>
    <col min="5667" max="5889" width="11" style="28"/>
    <col min="5890" max="5891" width="0" style="28" hidden="1" customWidth="1"/>
    <col min="5892" max="5892" width="10.375" style="28" customWidth="1"/>
    <col min="5893" max="5893" width="29.375" style="28" customWidth="1"/>
    <col min="5894" max="5894" width="15.25" style="28" customWidth="1"/>
    <col min="5895" max="5895" width="13.5" style="28" customWidth="1"/>
    <col min="5896" max="5905" width="5.625" style="28" customWidth="1"/>
    <col min="5906" max="5906" width="9.875" style="28" customWidth="1"/>
    <col min="5907" max="5907" width="11" style="28" customWidth="1"/>
    <col min="5908" max="5912" width="0" style="28" hidden="1" customWidth="1"/>
    <col min="5913" max="5913" width="8.625" style="28" customWidth="1"/>
    <col min="5914" max="5914" width="10.125" style="28" customWidth="1"/>
    <col min="5915" max="5915" width="9.75" style="28" customWidth="1"/>
    <col min="5916" max="5916" width="8" style="28" customWidth="1"/>
    <col min="5917" max="5917" width="0" style="28" hidden="1" customWidth="1"/>
    <col min="5918" max="5918" width="9.125" style="28" customWidth="1"/>
    <col min="5919" max="5919" width="25.5" style="28" customWidth="1"/>
    <col min="5920" max="5920" width="14.875" style="28" customWidth="1"/>
    <col min="5921" max="5921" width="20.5" style="28" customWidth="1"/>
    <col min="5922" max="5922" width="20" style="28" customWidth="1"/>
    <col min="5923" max="6145" width="11" style="28"/>
    <col min="6146" max="6147" width="0" style="28" hidden="1" customWidth="1"/>
    <col min="6148" max="6148" width="10.375" style="28" customWidth="1"/>
    <col min="6149" max="6149" width="29.375" style="28" customWidth="1"/>
    <col min="6150" max="6150" width="15.25" style="28" customWidth="1"/>
    <col min="6151" max="6151" width="13.5" style="28" customWidth="1"/>
    <col min="6152" max="6161" width="5.625" style="28" customWidth="1"/>
    <col min="6162" max="6162" width="9.875" style="28" customWidth="1"/>
    <col min="6163" max="6163" width="11" style="28" customWidth="1"/>
    <col min="6164" max="6168" width="0" style="28" hidden="1" customWidth="1"/>
    <col min="6169" max="6169" width="8.625" style="28" customWidth="1"/>
    <col min="6170" max="6170" width="10.125" style="28" customWidth="1"/>
    <col min="6171" max="6171" width="9.75" style="28" customWidth="1"/>
    <col min="6172" max="6172" width="8" style="28" customWidth="1"/>
    <col min="6173" max="6173" width="0" style="28" hidden="1" customWidth="1"/>
    <col min="6174" max="6174" width="9.125" style="28" customWidth="1"/>
    <col min="6175" max="6175" width="25.5" style="28" customWidth="1"/>
    <col min="6176" max="6176" width="14.875" style="28" customWidth="1"/>
    <col min="6177" max="6177" width="20.5" style="28" customWidth="1"/>
    <col min="6178" max="6178" width="20" style="28" customWidth="1"/>
    <col min="6179" max="6401" width="11" style="28"/>
    <col min="6402" max="6403" width="0" style="28" hidden="1" customWidth="1"/>
    <col min="6404" max="6404" width="10.375" style="28" customWidth="1"/>
    <col min="6405" max="6405" width="29.375" style="28" customWidth="1"/>
    <col min="6406" max="6406" width="15.25" style="28" customWidth="1"/>
    <col min="6407" max="6407" width="13.5" style="28" customWidth="1"/>
    <col min="6408" max="6417" width="5.625" style="28" customWidth="1"/>
    <col min="6418" max="6418" width="9.875" style="28" customWidth="1"/>
    <col min="6419" max="6419" width="11" style="28" customWidth="1"/>
    <col min="6420" max="6424" width="0" style="28" hidden="1" customWidth="1"/>
    <col min="6425" max="6425" width="8.625" style="28" customWidth="1"/>
    <col min="6426" max="6426" width="10.125" style="28" customWidth="1"/>
    <col min="6427" max="6427" width="9.75" style="28" customWidth="1"/>
    <col min="6428" max="6428" width="8" style="28" customWidth="1"/>
    <col min="6429" max="6429" width="0" style="28" hidden="1" customWidth="1"/>
    <col min="6430" max="6430" width="9.125" style="28" customWidth="1"/>
    <col min="6431" max="6431" width="25.5" style="28" customWidth="1"/>
    <col min="6432" max="6432" width="14.875" style="28" customWidth="1"/>
    <col min="6433" max="6433" width="20.5" style="28" customWidth="1"/>
    <col min="6434" max="6434" width="20" style="28" customWidth="1"/>
    <col min="6435" max="6657" width="11" style="28"/>
    <col min="6658" max="6659" width="0" style="28" hidden="1" customWidth="1"/>
    <col min="6660" max="6660" width="10.375" style="28" customWidth="1"/>
    <col min="6661" max="6661" width="29.375" style="28" customWidth="1"/>
    <col min="6662" max="6662" width="15.25" style="28" customWidth="1"/>
    <col min="6663" max="6663" width="13.5" style="28" customWidth="1"/>
    <col min="6664" max="6673" width="5.625" style="28" customWidth="1"/>
    <col min="6674" max="6674" width="9.875" style="28" customWidth="1"/>
    <col min="6675" max="6675" width="11" style="28" customWidth="1"/>
    <col min="6676" max="6680" width="0" style="28" hidden="1" customWidth="1"/>
    <col min="6681" max="6681" width="8.625" style="28" customWidth="1"/>
    <col min="6682" max="6682" width="10.125" style="28" customWidth="1"/>
    <col min="6683" max="6683" width="9.75" style="28" customWidth="1"/>
    <col min="6684" max="6684" width="8" style="28" customWidth="1"/>
    <col min="6685" max="6685" width="0" style="28" hidden="1" customWidth="1"/>
    <col min="6686" max="6686" width="9.125" style="28" customWidth="1"/>
    <col min="6687" max="6687" width="25.5" style="28" customWidth="1"/>
    <col min="6688" max="6688" width="14.875" style="28" customWidth="1"/>
    <col min="6689" max="6689" width="20.5" style="28" customWidth="1"/>
    <col min="6690" max="6690" width="20" style="28" customWidth="1"/>
    <col min="6691" max="6913" width="11" style="28"/>
    <col min="6914" max="6915" width="0" style="28" hidden="1" customWidth="1"/>
    <col min="6916" max="6916" width="10.375" style="28" customWidth="1"/>
    <col min="6917" max="6917" width="29.375" style="28" customWidth="1"/>
    <col min="6918" max="6918" width="15.25" style="28" customWidth="1"/>
    <col min="6919" max="6919" width="13.5" style="28" customWidth="1"/>
    <col min="6920" max="6929" width="5.625" style="28" customWidth="1"/>
    <col min="6930" max="6930" width="9.875" style="28" customWidth="1"/>
    <col min="6931" max="6931" width="11" style="28" customWidth="1"/>
    <col min="6932" max="6936" width="0" style="28" hidden="1" customWidth="1"/>
    <col min="6937" max="6937" width="8.625" style="28" customWidth="1"/>
    <col min="6938" max="6938" width="10.125" style="28" customWidth="1"/>
    <col min="6939" max="6939" width="9.75" style="28" customWidth="1"/>
    <col min="6940" max="6940" width="8" style="28" customWidth="1"/>
    <col min="6941" max="6941" width="0" style="28" hidden="1" customWidth="1"/>
    <col min="6942" max="6942" width="9.125" style="28" customWidth="1"/>
    <col min="6943" max="6943" width="25.5" style="28" customWidth="1"/>
    <col min="6944" max="6944" width="14.875" style="28" customWidth="1"/>
    <col min="6945" max="6945" width="20.5" style="28" customWidth="1"/>
    <col min="6946" max="6946" width="20" style="28" customWidth="1"/>
    <col min="6947" max="7169" width="11" style="28"/>
    <col min="7170" max="7171" width="0" style="28" hidden="1" customWidth="1"/>
    <col min="7172" max="7172" width="10.375" style="28" customWidth="1"/>
    <col min="7173" max="7173" width="29.375" style="28" customWidth="1"/>
    <col min="7174" max="7174" width="15.25" style="28" customWidth="1"/>
    <col min="7175" max="7175" width="13.5" style="28" customWidth="1"/>
    <col min="7176" max="7185" width="5.625" style="28" customWidth="1"/>
    <col min="7186" max="7186" width="9.875" style="28" customWidth="1"/>
    <col min="7187" max="7187" width="11" style="28" customWidth="1"/>
    <col min="7188" max="7192" width="0" style="28" hidden="1" customWidth="1"/>
    <col min="7193" max="7193" width="8.625" style="28" customWidth="1"/>
    <col min="7194" max="7194" width="10.125" style="28" customWidth="1"/>
    <col min="7195" max="7195" width="9.75" style="28" customWidth="1"/>
    <col min="7196" max="7196" width="8" style="28" customWidth="1"/>
    <col min="7197" max="7197" width="0" style="28" hidden="1" customWidth="1"/>
    <col min="7198" max="7198" width="9.125" style="28" customWidth="1"/>
    <col min="7199" max="7199" width="25.5" style="28" customWidth="1"/>
    <col min="7200" max="7200" width="14.875" style="28" customWidth="1"/>
    <col min="7201" max="7201" width="20.5" style="28" customWidth="1"/>
    <col min="7202" max="7202" width="20" style="28" customWidth="1"/>
    <col min="7203" max="7425" width="11" style="28"/>
    <col min="7426" max="7427" width="0" style="28" hidden="1" customWidth="1"/>
    <col min="7428" max="7428" width="10.375" style="28" customWidth="1"/>
    <col min="7429" max="7429" width="29.375" style="28" customWidth="1"/>
    <col min="7430" max="7430" width="15.25" style="28" customWidth="1"/>
    <col min="7431" max="7431" width="13.5" style="28" customWidth="1"/>
    <col min="7432" max="7441" width="5.625" style="28" customWidth="1"/>
    <col min="7442" max="7442" width="9.875" style="28" customWidth="1"/>
    <col min="7443" max="7443" width="11" style="28" customWidth="1"/>
    <col min="7444" max="7448" width="0" style="28" hidden="1" customWidth="1"/>
    <col min="7449" max="7449" width="8.625" style="28" customWidth="1"/>
    <col min="7450" max="7450" width="10.125" style="28" customWidth="1"/>
    <col min="7451" max="7451" width="9.75" style="28" customWidth="1"/>
    <col min="7452" max="7452" width="8" style="28" customWidth="1"/>
    <col min="7453" max="7453" width="0" style="28" hidden="1" customWidth="1"/>
    <col min="7454" max="7454" width="9.125" style="28" customWidth="1"/>
    <col min="7455" max="7455" width="25.5" style="28" customWidth="1"/>
    <col min="7456" max="7456" width="14.875" style="28" customWidth="1"/>
    <col min="7457" max="7457" width="20.5" style="28" customWidth="1"/>
    <col min="7458" max="7458" width="20" style="28" customWidth="1"/>
    <col min="7459" max="7681" width="11" style="28"/>
    <col min="7682" max="7683" width="0" style="28" hidden="1" customWidth="1"/>
    <col min="7684" max="7684" width="10.375" style="28" customWidth="1"/>
    <col min="7685" max="7685" width="29.375" style="28" customWidth="1"/>
    <col min="7686" max="7686" width="15.25" style="28" customWidth="1"/>
    <col min="7687" max="7687" width="13.5" style="28" customWidth="1"/>
    <col min="7688" max="7697" width="5.625" style="28" customWidth="1"/>
    <col min="7698" max="7698" width="9.875" style="28" customWidth="1"/>
    <col min="7699" max="7699" width="11" style="28" customWidth="1"/>
    <col min="7700" max="7704" width="0" style="28" hidden="1" customWidth="1"/>
    <col min="7705" max="7705" width="8.625" style="28" customWidth="1"/>
    <col min="7706" max="7706" width="10.125" style="28" customWidth="1"/>
    <col min="7707" max="7707" width="9.75" style="28" customWidth="1"/>
    <col min="7708" max="7708" width="8" style="28" customWidth="1"/>
    <col min="7709" max="7709" width="0" style="28" hidden="1" customWidth="1"/>
    <col min="7710" max="7710" width="9.125" style="28" customWidth="1"/>
    <col min="7711" max="7711" width="25.5" style="28" customWidth="1"/>
    <col min="7712" max="7712" width="14.875" style="28" customWidth="1"/>
    <col min="7713" max="7713" width="20.5" style="28" customWidth="1"/>
    <col min="7714" max="7714" width="20" style="28" customWidth="1"/>
    <col min="7715" max="7937" width="11" style="28"/>
    <col min="7938" max="7939" width="0" style="28" hidden="1" customWidth="1"/>
    <col min="7940" max="7940" width="10.375" style="28" customWidth="1"/>
    <col min="7941" max="7941" width="29.375" style="28" customWidth="1"/>
    <col min="7942" max="7942" width="15.25" style="28" customWidth="1"/>
    <col min="7943" max="7943" width="13.5" style="28" customWidth="1"/>
    <col min="7944" max="7953" width="5.625" style="28" customWidth="1"/>
    <col min="7954" max="7954" width="9.875" style="28" customWidth="1"/>
    <col min="7955" max="7955" width="11" style="28" customWidth="1"/>
    <col min="7956" max="7960" width="0" style="28" hidden="1" customWidth="1"/>
    <col min="7961" max="7961" width="8.625" style="28" customWidth="1"/>
    <col min="7962" max="7962" width="10.125" style="28" customWidth="1"/>
    <col min="7963" max="7963" width="9.75" style="28" customWidth="1"/>
    <col min="7964" max="7964" width="8" style="28" customWidth="1"/>
    <col min="7965" max="7965" width="0" style="28" hidden="1" customWidth="1"/>
    <col min="7966" max="7966" width="9.125" style="28" customWidth="1"/>
    <col min="7967" max="7967" width="25.5" style="28" customWidth="1"/>
    <col min="7968" max="7968" width="14.875" style="28" customWidth="1"/>
    <col min="7969" max="7969" width="20.5" style="28" customWidth="1"/>
    <col min="7970" max="7970" width="20" style="28" customWidth="1"/>
    <col min="7971" max="8193" width="11" style="28"/>
    <col min="8194" max="8195" width="0" style="28" hidden="1" customWidth="1"/>
    <col min="8196" max="8196" width="10.375" style="28" customWidth="1"/>
    <col min="8197" max="8197" width="29.375" style="28" customWidth="1"/>
    <col min="8198" max="8198" width="15.25" style="28" customWidth="1"/>
    <col min="8199" max="8199" width="13.5" style="28" customWidth="1"/>
    <col min="8200" max="8209" width="5.625" style="28" customWidth="1"/>
    <col min="8210" max="8210" width="9.875" style="28" customWidth="1"/>
    <col min="8211" max="8211" width="11" style="28" customWidth="1"/>
    <col min="8212" max="8216" width="0" style="28" hidden="1" customWidth="1"/>
    <col min="8217" max="8217" width="8.625" style="28" customWidth="1"/>
    <col min="8218" max="8218" width="10.125" style="28" customWidth="1"/>
    <col min="8219" max="8219" width="9.75" style="28" customWidth="1"/>
    <col min="8220" max="8220" width="8" style="28" customWidth="1"/>
    <col min="8221" max="8221" width="0" style="28" hidden="1" customWidth="1"/>
    <col min="8222" max="8222" width="9.125" style="28" customWidth="1"/>
    <col min="8223" max="8223" width="25.5" style="28" customWidth="1"/>
    <col min="8224" max="8224" width="14.875" style="28" customWidth="1"/>
    <col min="8225" max="8225" width="20.5" style="28" customWidth="1"/>
    <col min="8226" max="8226" width="20" style="28" customWidth="1"/>
    <col min="8227" max="8449" width="11" style="28"/>
    <col min="8450" max="8451" width="0" style="28" hidden="1" customWidth="1"/>
    <col min="8452" max="8452" width="10.375" style="28" customWidth="1"/>
    <col min="8453" max="8453" width="29.375" style="28" customWidth="1"/>
    <col min="8454" max="8454" width="15.25" style="28" customWidth="1"/>
    <col min="8455" max="8455" width="13.5" style="28" customWidth="1"/>
    <col min="8456" max="8465" width="5.625" style="28" customWidth="1"/>
    <col min="8466" max="8466" width="9.875" style="28" customWidth="1"/>
    <col min="8467" max="8467" width="11" style="28" customWidth="1"/>
    <col min="8468" max="8472" width="0" style="28" hidden="1" customWidth="1"/>
    <col min="8473" max="8473" width="8.625" style="28" customWidth="1"/>
    <col min="8474" max="8474" width="10.125" style="28" customWidth="1"/>
    <col min="8475" max="8475" width="9.75" style="28" customWidth="1"/>
    <col min="8476" max="8476" width="8" style="28" customWidth="1"/>
    <col min="8477" max="8477" width="0" style="28" hidden="1" customWidth="1"/>
    <col min="8478" max="8478" width="9.125" style="28" customWidth="1"/>
    <col min="8479" max="8479" width="25.5" style="28" customWidth="1"/>
    <col min="8480" max="8480" width="14.875" style="28" customWidth="1"/>
    <col min="8481" max="8481" width="20.5" style="28" customWidth="1"/>
    <col min="8482" max="8482" width="20" style="28" customWidth="1"/>
    <col min="8483" max="8705" width="11" style="28"/>
    <col min="8706" max="8707" width="0" style="28" hidden="1" customWidth="1"/>
    <col min="8708" max="8708" width="10.375" style="28" customWidth="1"/>
    <col min="8709" max="8709" width="29.375" style="28" customWidth="1"/>
    <col min="8710" max="8710" width="15.25" style="28" customWidth="1"/>
    <col min="8711" max="8711" width="13.5" style="28" customWidth="1"/>
    <col min="8712" max="8721" width="5.625" style="28" customWidth="1"/>
    <col min="8722" max="8722" width="9.875" style="28" customWidth="1"/>
    <col min="8723" max="8723" width="11" style="28" customWidth="1"/>
    <col min="8724" max="8728" width="0" style="28" hidden="1" customWidth="1"/>
    <col min="8729" max="8729" width="8.625" style="28" customWidth="1"/>
    <col min="8730" max="8730" width="10.125" style="28" customWidth="1"/>
    <col min="8731" max="8731" width="9.75" style="28" customWidth="1"/>
    <col min="8732" max="8732" width="8" style="28" customWidth="1"/>
    <col min="8733" max="8733" width="0" style="28" hidden="1" customWidth="1"/>
    <col min="8734" max="8734" width="9.125" style="28" customWidth="1"/>
    <col min="8735" max="8735" width="25.5" style="28" customWidth="1"/>
    <col min="8736" max="8736" width="14.875" style="28" customWidth="1"/>
    <col min="8737" max="8737" width="20.5" style="28" customWidth="1"/>
    <col min="8738" max="8738" width="20" style="28" customWidth="1"/>
    <col min="8739" max="8961" width="11" style="28"/>
    <col min="8962" max="8963" width="0" style="28" hidden="1" customWidth="1"/>
    <col min="8964" max="8964" width="10.375" style="28" customWidth="1"/>
    <col min="8965" max="8965" width="29.375" style="28" customWidth="1"/>
    <col min="8966" max="8966" width="15.25" style="28" customWidth="1"/>
    <col min="8967" max="8967" width="13.5" style="28" customWidth="1"/>
    <col min="8968" max="8977" width="5.625" style="28" customWidth="1"/>
    <col min="8978" max="8978" width="9.875" style="28" customWidth="1"/>
    <col min="8979" max="8979" width="11" style="28" customWidth="1"/>
    <col min="8980" max="8984" width="0" style="28" hidden="1" customWidth="1"/>
    <col min="8985" max="8985" width="8.625" style="28" customWidth="1"/>
    <col min="8986" max="8986" width="10.125" style="28" customWidth="1"/>
    <col min="8987" max="8987" width="9.75" style="28" customWidth="1"/>
    <col min="8988" max="8988" width="8" style="28" customWidth="1"/>
    <col min="8989" max="8989" width="0" style="28" hidden="1" customWidth="1"/>
    <col min="8990" max="8990" width="9.125" style="28" customWidth="1"/>
    <col min="8991" max="8991" width="25.5" style="28" customWidth="1"/>
    <col min="8992" max="8992" width="14.875" style="28" customWidth="1"/>
    <col min="8993" max="8993" width="20.5" style="28" customWidth="1"/>
    <col min="8994" max="8994" width="20" style="28" customWidth="1"/>
    <col min="8995" max="9217" width="11" style="28"/>
    <col min="9218" max="9219" width="0" style="28" hidden="1" customWidth="1"/>
    <col min="9220" max="9220" width="10.375" style="28" customWidth="1"/>
    <col min="9221" max="9221" width="29.375" style="28" customWidth="1"/>
    <col min="9222" max="9222" width="15.25" style="28" customWidth="1"/>
    <col min="9223" max="9223" width="13.5" style="28" customWidth="1"/>
    <col min="9224" max="9233" width="5.625" style="28" customWidth="1"/>
    <col min="9234" max="9234" width="9.875" style="28" customWidth="1"/>
    <col min="9235" max="9235" width="11" style="28" customWidth="1"/>
    <col min="9236" max="9240" width="0" style="28" hidden="1" customWidth="1"/>
    <col min="9241" max="9241" width="8.625" style="28" customWidth="1"/>
    <col min="9242" max="9242" width="10.125" style="28" customWidth="1"/>
    <col min="9243" max="9243" width="9.75" style="28" customWidth="1"/>
    <col min="9244" max="9244" width="8" style="28" customWidth="1"/>
    <col min="9245" max="9245" width="0" style="28" hidden="1" customWidth="1"/>
    <col min="9246" max="9246" width="9.125" style="28" customWidth="1"/>
    <col min="9247" max="9247" width="25.5" style="28" customWidth="1"/>
    <col min="9248" max="9248" width="14.875" style="28" customWidth="1"/>
    <col min="9249" max="9249" width="20.5" style="28" customWidth="1"/>
    <col min="9250" max="9250" width="20" style="28" customWidth="1"/>
    <col min="9251" max="9473" width="11" style="28"/>
    <col min="9474" max="9475" width="0" style="28" hidden="1" customWidth="1"/>
    <col min="9476" max="9476" width="10.375" style="28" customWidth="1"/>
    <col min="9477" max="9477" width="29.375" style="28" customWidth="1"/>
    <col min="9478" max="9478" width="15.25" style="28" customWidth="1"/>
    <col min="9479" max="9479" width="13.5" style="28" customWidth="1"/>
    <col min="9480" max="9489" width="5.625" style="28" customWidth="1"/>
    <col min="9490" max="9490" width="9.875" style="28" customWidth="1"/>
    <col min="9491" max="9491" width="11" style="28" customWidth="1"/>
    <col min="9492" max="9496" width="0" style="28" hidden="1" customWidth="1"/>
    <col min="9497" max="9497" width="8.625" style="28" customWidth="1"/>
    <col min="9498" max="9498" width="10.125" style="28" customWidth="1"/>
    <col min="9499" max="9499" width="9.75" style="28" customWidth="1"/>
    <col min="9500" max="9500" width="8" style="28" customWidth="1"/>
    <col min="9501" max="9501" width="0" style="28" hidden="1" customWidth="1"/>
    <col min="9502" max="9502" width="9.125" style="28" customWidth="1"/>
    <col min="9503" max="9503" width="25.5" style="28" customWidth="1"/>
    <col min="9504" max="9504" width="14.875" style="28" customWidth="1"/>
    <col min="9505" max="9505" width="20.5" style="28" customWidth="1"/>
    <col min="9506" max="9506" width="20" style="28" customWidth="1"/>
    <col min="9507" max="9729" width="11" style="28"/>
    <col min="9730" max="9731" width="0" style="28" hidden="1" customWidth="1"/>
    <col min="9732" max="9732" width="10.375" style="28" customWidth="1"/>
    <col min="9733" max="9733" width="29.375" style="28" customWidth="1"/>
    <col min="9734" max="9734" width="15.25" style="28" customWidth="1"/>
    <col min="9735" max="9735" width="13.5" style="28" customWidth="1"/>
    <col min="9736" max="9745" width="5.625" style="28" customWidth="1"/>
    <col min="9746" max="9746" width="9.875" style="28" customWidth="1"/>
    <col min="9747" max="9747" width="11" style="28" customWidth="1"/>
    <col min="9748" max="9752" width="0" style="28" hidden="1" customWidth="1"/>
    <col min="9753" max="9753" width="8.625" style="28" customWidth="1"/>
    <col min="9754" max="9754" width="10.125" style="28" customWidth="1"/>
    <col min="9755" max="9755" width="9.75" style="28" customWidth="1"/>
    <col min="9756" max="9756" width="8" style="28" customWidth="1"/>
    <col min="9757" max="9757" width="0" style="28" hidden="1" customWidth="1"/>
    <col min="9758" max="9758" width="9.125" style="28" customWidth="1"/>
    <col min="9759" max="9759" width="25.5" style="28" customWidth="1"/>
    <col min="9760" max="9760" width="14.875" style="28" customWidth="1"/>
    <col min="9761" max="9761" width="20.5" style="28" customWidth="1"/>
    <col min="9762" max="9762" width="20" style="28" customWidth="1"/>
    <col min="9763" max="9985" width="11" style="28"/>
    <col min="9986" max="9987" width="0" style="28" hidden="1" customWidth="1"/>
    <col min="9988" max="9988" width="10.375" style="28" customWidth="1"/>
    <col min="9989" max="9989" width="29.375" style="28" customWidth="1"/>
    <col min="9990" max="9990" width="15.25" style="28" customWidth="1"/>
    <col min="9991" max="9991" width="13.5" style="28" customWidth="1"/>
    <col min="9992" max="10001" width="5.625" style="28" customWidth="1"/>
    <col min="10002" max="10002" width="9.875" style="28" customWidth="1"/>
    <col min="10003" max="10003" width="11" style="28" customWidth="1"/>
    <col min="10004" max="10008" width="0" style="28" hidden="1" customWidth="1"/>
    <col min="10009" max="10009" width="8.625" style="28" customWidth="1"/>
    <col min="10010" max="10010" width="10.125" style="28" customWidth="1"/>
    <col min="10011" max="10011" width="9.75" style="28" customWidth="1"/>
    <col min="10012" max="10012" width="8" style="28" customWidth="1"/>
    <col min="10013" max="10013" width="0" style="28" hidden="1" customWidth="1"/>
    <col min="10014" max="10014" width="9.125" style="28" customWidth="1"/>
    <col min="10015" max="10015" width="25.5" style="28" customWidth="1"/>
    <col min="10016" max="10016" width="14.875" style="28" customWidth="1"/>
    <col min="10017" max="10017" width="20.5" style="28" customWidth="1"/>
    <col min="10018" max="10018" width="20" style="28" customWidth="1"/>
    <col min="10019" max="10241" width="11" style="28"/>
    <col min="10242" max="10243" width="0" style="28" hidden="1" customWidth="1"/>
    <col min="10244" max="10244" width="10.375" style="28" customWidth="1"/>
    <col min="10245" max="10245" width="29.375" style="28" customWidth="1"/>
    <col min="10246" max="10246" width="15.25" style="28" customWidth="1"/>
    <col min="10247" max="10247" width="13.5" style="28" customWidth="1"/>
    <col min="10248" max="10257" width="5.625" style="28" customWidth="1"/>
    <col min="10258" max="10258" width="9.875" style="28" customWidth="1"/>
    <col min="10259" max="10259" width="11" style="28" customWidth="1"/>
    <col min="10260" max="10264" width="0" style="28" hidden="1" customWidth="1"/>
    <col min="10265" max="10265" width="8.625" style="28" customWidth="1"/>
    <col min="10266" max="10266" width="10.125" style="28" customWidth="1"/>
    <col min="10267" max="10267" width="9.75" style="28" customWidth="1"/>
    <col min="10268" max="10268" width="8" style="28" customWidth="1"/>
    <col min="10269" max="10269" width="0" style="28" hidden="1" customWidth="1"/>
    <col min="10270" max="10270" width="9.125" style="28" customWidth="1"/>
    <col min="10271" max="10271" width="25.5" style="28" customWidth="1"/>
    <col min="10272" max="10272" width="14.875" style="28" customWidth="1"/>
    <col min="10273" max="10273" width="20.5" style="28" customWidth="1"/>
    <col min="10274" max="10274" width="20" style="28" customWidth="1"/>
    <col min="10275" max="10497" width="11" style="28"/>
    <col min="10498" max="10499" width="0" style="28" hidden="1" customWidth="1"/>
    <col min="10500" max="10500" width="10.375" style="28" customWidth="1"/>
    <col min="10501" max="10501" width="29.375" style="28" customWidth="1"/>
    <col min="10502" max="10502" width="15.25" style="28" customWidth="1"/>
    <col min="10503" max="10503" width="13.5" style="28" customWidth="1"/>
    <col min="10504" max="10513" width="5.625" style="28" customWidth="1"/>
    <col min="10514" max="10514" width="9.875" style="28" customWidth="1"/>
    <col min="10515" max="10515" width="11" style="28" customWidth="1"/>
    <col min="10516" max="10520" width="0" style="28" hidden="1" customWidth="1"/>
    <col min="10521" max="10521" width="8.625" style="28" customWidth="1"/>
    <col min="10522" max="10522" width="10.125" style="28" customWidth="1"/>
    <col min="10523" max="10523" width="9.75" style="28" customWidth="1"/>
    <col min="10524" max="10524" width="8" style="28" customWidth="1"/>
    <col min="10525" max="10525" width="0" style="28" hidden="1" customWidth="1"/>
    <col min="10526" max="10526" width="9.125" style="28" customWidth="1"/>
    <col min="10527" max="10527" width="25.5" style="28" customWidth="1"/>
    <col min="10528" max="10528" width="14.875" style="28" customWidth="1"/>
    <col min="10529" max="10529" width="20.5" style="28" customWidth="1"/>
    <col min="10530" max="10530" width="20" style="28" customWidth="1"/>
    <col min="10531" max="10753" width="11" style="28"/>
    <col min="10754" max="10755" width="0" style="28" hidden="1" customWidth="1"/>
    <col min="10756" max="10756" width="10.375" style="28" customWidth="1"/>
    <col min="10757" max="10757" width="29.375" style="28" customWidth="1"/>
    <col min="10758" max="10758" width="15.25" style="28" customWidth="1"/>
    <col min="10759" max="10759" width="13.5" style="28" customWidth="1"/>
    <col min="10760" max="10769" width="5.625" style="28" customWidth="1"/>
    <col min="10770" max="10770" width="9.875" style="28" customWidth="1"/>
    <col min="10771" max="10771" width="11" style="28" customWidth="1"/>
    <col min="10772" max="10776" width="0" style="28" hidden="1" customWidth="1"/>
    <col min="10777" max="10777" width="8.625" style="28" customWidth="1"/>
    <col min="10778" max="10778" width="10.125" style="28" customWidth="1"/>
    <col min="10779" max="10779" width="9.75" style="28" customWidth="1"/>
    <col min="10780" max="10780" width="8" style="28" customWidth="1"/>
    <col min="10781" max="10781" width="0" style="28" hidden="1" customWidth="1"/>
    <col min="10782" max="10782" width="9.125" style="28" customWidth="1"/>
    <col min="10783" max="10783" width="25.5" style="28" customWidth="1"/>
    <col min="10784" max="10784" width="14.875" style="28" customWidth="1"/>
    <col min="10785" max="10785" width="20.5" style="28" customWidth="1"/>
    <col min="10786" max="10786" width="20" style="28" customWidth="1"/>
    <col min="10787" max="11009" width="11" style="28"/>
    <col min="11010" max="11011" width="0" style="28" hidden="1" customWidth="1"/>
    <col min="11012" max="11012" width="10.375" style="28" customWidth="1"/>
    <col min="11013" max="11013" width="29.375" style="28" customWidth="1"/>
    <col min="11014" max="11014" width="15.25" style="28" customWidth="1"/>
    <col min="11015" max="11015" width="13.5" style="28" customWidth="1"/>
    <col min="11016" max="11025" width="5.625" style="28" customWidth="1"/>
    <col min="11026" max="11026" width="9.875" style="28" customWidth="1"/>
    <col min="11027" max="11027" width="11" style="28" customWidth="1"/>
    <col min="11028" max="11032" width="0" style="28" hidden="1" customWidth="1"/>
    <col min="11033" max="11033" width="8.625" style="28" customWidth="1"/>
    <col min="11034" max="11034" width="10.125" style="28" customWidth="1"/>
    <col min="11035" max="11035" width="9.75" style="28" customWidth="1"/>
    <col min="11036" max="11036" width="8" style="28" customWidth="1"/>
    <col min="11037" max="11037" width="0" style="28" hidden="1" customWidth="1"/>
    <col min="11038" max="11038" width="9.125" style="28" customWidth="1"/>
    <col min="11039" max="11039" width="25.5" style="28" customWidth="1"/>
    <col min="11040" max="11040" width="14.875" style="28" customWidth="1"/>
    <col min="11041" max="11041" width="20.5" style="28" customWidth="1"/>
    <col min="11042" max="11042" width="20" style="28" customWidth="1"/>
    <col min="11043" max="11265" width="11" style="28"/>
    <col min="11266" max="11267" width="0" style="28" hidden="1" customWidth="1"/>
    <col min="11268" max="11268" width="10.375" style="28" customWidth="1"/>
    <col min="11269" max="11269" width="29.375" style="28" customWidth="1"/>
    <col min="11270" max="11270" width="15.25" style="28" customWidth="1"/>
    <col min="11271" max="11271" width="13.5" style="28" customWidth="1"/>
    <col min="11272" max="11281" width="5.625" style="28" customWidth="1"/>
    <col min="11282" max="11282" width="9.875" style="28" customWidth="1"/>
    <col min="11283" max="11283" width="11" style="28" customWidth="1"/>
    <col min="11284" max="11288" width="0" style="28" hidden="1" customWidth="1"/>
    <col min="11289" max="11289" width="8.625" style="28" customWidth="1"/>
    <col min="11290" max="11290" width="10.125" style="28" customWidth="1"/>
    <col min="11291" max="11291" width="9.75" style="28" customWidth="1"/>
    <col min="11292" max="11292" width="8" style="28" customWidth="1"/>
    <col min="11293" max="11293" width="0" style="28" hidden="1" customWidth="1"/>
    <col min="11294" max="11294" width="9.125" style="28" customWidth="1"/>
    <col min="11295" max="11295" width="25.5" style="28" customWidth="1"/>
    <col min="11296" max="11296" width="14.875" style="28" customWidth="1"/>
    <col min="11297" max="11297" width="20.5" style="28" customWidth="1"/>
    <col min="11298" max="11298" width="20" style="28" customWidth="1"/>
    <col min="11299" max="11521" width="11" style="28"/>
    <col min="11522" max="11523" width="0" style="28" hidden="1" customWidth="1"/>
    <col min="11524" max="11524" width="10.375" style="28" customWidth="1"/>
    <col min="11525" max="11525" width="29.375" style="28" customWidth="1"/>
    <col min="11526" max="11526" width="15.25" style="28" customWidth="1"/>
    <col min="11527" max="11527" width="13.5" style="28" customWidth="1"/>
    <col min="11528" max="11537" width="5.625" style="28" customWidth="1"/>
    <col min="11538" max="11538" width="9.875" style="28" customWidth="1"/>
    <col min="11539" max="11539" width="11" style="28" customWidth="1"/>
    <col min="11540" max="11544" width="0" style="28" hidden="1" customWidth="1"/>
    <col min="11545" max="11545" width="8.625" style="28" customWidth="1"/>
    <col min="11546" max="11546" width="10.125" style="28" customWidth="1"/>
    <col min="11547" max="11547" width="9.75" style="28" customWidth="1"/>
    <col min="11548" max="11548" width="8" style="28" customWidth="1"/>
    <col min="11549" max="11549" width="0" style="28" hidden="1" customWidth="1"/>
    <col min="11550" max="11550" width="9.125" style="28" customWidth="1"/>
    <col min="11551" max="11551" width="25.5" style="28" customWidth="1"/>
    <col min="11552" max="11552" width="14.875" style="28" customWidth="1"/>
    <col min="11553" max="11553" width="20.5" style="28" customWidth="1"/>
    <col min="11554" max="11554" width="20" style="28" customWidth="1"/>
    <col min="11555" max="11777" width="11" style="28"/>
    <col min="11778" max="11779" width="0" style="28" hidden="1" customWidth="1"/>
    <col min="11780" max="11780" width="10.375" style="28" customWidth="1"/>
    <col min="11781" max="11781" width="29.375" style="28" customWidth="1"/>
    <col min="11782" max="11782" width="15.25" style="28" customWidth="1"/>
    <col min="11783" max="11783" width="13.5" style="28" customWidth="1"/>
    <col min="11784" max="11793" width="5.625" style="28" customWidth="1"/>
    <col min="11794" max="11794" width="9.875" style="28" customWidth="1"/>
    <col min="11795" max="11795" width="11" style="28" customWidth="1"/>
    <col min="11796" max="11800" width="0" style="28" hidden="1" customWidth="1"/>
    <col min="11801" max="11801" width="8.625" style="28" customWidth="1"/>
    <col min="11802" max="11802" width="10.125" style="28" customWidth="1"/>
    <col min="11803" max="11803" width="9.75" style="28" customWidth="1"/>
    <col min="11804" max="11804" width="8" style="28" customWidth="1"/>
    <col min="11805" max="11805" width="0" style="28" hidden="1" customWidth="1"/>
    <col min="11806" max="11806" width="9.125" style="28" customWidth="1"/>
    <col min="11807" max="11807" width="25.5" style="28" customWidth="1"/>
    <col min="11808" max="11808" width="14.875" style="28" customWidth="1"/>
    <col min="11809" max="11809" width="20.5" style="28" customWidth="1"/>
    <col min="11810" max="11810" width="20" style="28" customWidth="1"/>
    <col min="11811" max="12033" width="11" style="28"/>
    <col min="12034" max="12035" width="0" style="28" hidden="1" customWidth="1"/>
    <col min="12036" max="12036" width="10.375" style="28" customWidth="1"/>
    <col min="12037" max="12037" width="29.375" style="28" customWidth="1"/>
    <col min="12038" max="12038" width="15.25" style="28" customWidth="1"/>
    <col min="12039" max="12039" width="13.5" style="28" customWidth="1"/>
    <col min="12040" max="12049" width="5.625" style="28" customWidth="1"/>
    <col min="12050" max="12050" width="9.875" style="28" customWidth="1"/>
    <col min="12051" max="12051" width="11" style="28" customWidth="1"/>
    <col min="12052" max="12056" width="0" style="28" hidden="1" customWidth="1"/>
    <col min="12057" max="12057" width="8.625" style="28" customWidth="1"/>
    <col min="12058" max="12058" width="10.125" style="28" customWidth="1"/>
    <col min="12059" max="12059" width="9.75" style="28" customWidth="1"/>
    <col min="12060" max="12060" width="8" style="28" customWidth="1"/>
    <col min="12061" max="12061" width="0" style="28" hidden="1" customWidth="1"/>
    <col min="12062" max="12062" width="9.125" style="28" customWidth="1"/>
    <col min="12063" max="12063" width="25.5" style="28" customWidth="1"/>
    <col min="12064" max="12064" width="14.875" style="28" customWidth="1"/>
    <col min="12065" max="12065" width="20.5" style="28" customWidth="1"/>
    <col min="12066" max="12066" width="20" style="28" customWidth="1"/>
    <col min="12067" max="12289" width="11" style="28"/>
    <col min="12290" max="12291" width="0" style="28" hidden="1" customWidth="1"/>
    <col min="12292" max="12292" width="10.375" style="28" customWidth="1"/>
    <col min="12293" max="12293" width="29.375" style="28" customWidth="1"/>
    <col min="12294" max="12294" width="15.25" style="28" customWidth="1"/>
    <col min="12295" max="12295" width="13.5" style="28" customWidth="1"/>
    <col min="12296" max="12305" width="5.625" style="28" customWidth="1"/>
    <col min="12306" max="12306" width="9.875" style="28" customWidth="1"/>
    <col min="12307" max="12307" width="11" style="28" customWidth="1"/>
    <col min="12308" max="12312" width="0" style="28" hidden="1" customWidth="1"/>
    <col min="12313" max="12313" width="8.625" style="28" customWidth="1"/>
    <col min="12314" max="12314" width="10.125" style="28" customWidth="1"/>
    <col min="12315" max="12315" width="9.75" style="28" customWidth="1"/>
    <col min="12316" max="12316" width="8" style="28" customWidth="1"/>
    <col min="12317" max="12317" width="0" style="28" hidden="1" customWidth="1"/>
    <col min="12318" max="12318" width="9.125" style="28" customWidth="1"/>
    <col min="12319" max="12319" width="25.5" style="28" customWidth="1"/>
    <col min="12320" max="12320" width="14.875" style="28" customWidth="1"/>
    <col min="12321" max="12321" width="20.5" style="28" customWidth="1"/>
    <col min="12322" max="12322" width="20" style="28" customWidth="1"/>
    <col min="12323" max="12545" width="11" style="28"/>
    <col min="12546" max="12547" width="0" style="28" hidden="1" customWidth="1"/>
    <col min="12548" max="12548" width="10.375" style="28" customWidth="1"/>
    <col min="12549" max="12549" width="29.375" style="28" customWidth="1"/>
    <col min="12550" max="12550" width="15.25" style="28" customWidth="1"/>
    <col min="12551" max="12551" width="13.5" style="28" customWidth="1"/>
    <col min="12552" max="12561" width="5.625" style="28" customWidth="1"/>
    <col min="12562" max="12562" width="9.875" style="28" customWidth="1"/>
    <col min="12563" max="12563" width="11" style="28" customWidth="1"/>
    <col min="12564" max="12568" width="0" style="28" hidden="1" customWidth="1"/>
    <col min="12569" max="12569" width="8.625" style="28" customWidth="1"/>
    <col min="12570" max="12570" width="10.125" style="28" customWidth="1"/>
    <col min="12571" max="12571" width="9.75" style="28" customWidth="1"/>
    <col min="12572" max="12572" width="8" style="28" customWidth="1"/>
    <col min="12573" max="12573" width="0" style="28" hidden="1" customWidth="1"/>
    <col min="12574" max="12574" width="9.125" style="28" customWidth="1"/>
    <col min="12575" max="12575" width="25.5" style="28" customWidth="1"/>
    <col min="12576" max="12576" width="14.875" style="28" customWidth="1"/>
    <col min="12577" max="12577" width="20.5" style="28" customWidth="1"/>
    <col min="12578" max="12578" width="20" style="28" customWidth="1"/>
    <col min="12579" max="12801" width="11" style="28"/>
    <col min="12802" max="12803" width="0" style="28" hidden="1" customWidth="1"/>
    <col min="12804" max="12804" width="10.375" style="28" customWidth="1"/>
    <col min="12805" max="12805" width="29.375" style="28" customWidth="1"/>
    <col min="12806" max="12806" width="15.25" style="28" customWidth="1"/>
    <col min="12807" max="12807" width="13.5" style="28" customWidth="1"/>
    <col min="12808" max="12817" width="5.625" style="28" customWidth="1"/>
    <col min="12818" max="12818" width="9.875" style="28" customWidth="1"/>
    <col min="12819" max="12819" width="11" style="28" customWidth="1"/>
    <col min="12820" max="12824" width="0" style="28" hidden="1" customWidth="1"/>
    <col min="12825" max="12825" width="8.625" style="28" customWidth="1"/>
    <col min="12826" max="12826" width="10.125" style="28" customWidth="1"/>
    <col min="12827" max="12827" width="9.75" style="28" customWidth="1"/>
    <col min="12828" max="12828" width="8" style="28" customWidth="1"/>
    <col min="12829" max="12829" width="0" style="28" hidden="1" customWidth="1"/>
    <col min="12830" max="12830" width="9.125" style="28" customWidth="1"/>
    <col min="12831" max="12831" width="25.5" style="28" customWidth="1"/>
    <col min="12832" max="12832" width="14.875" style="28" customWidth="1"/>
    <col min="12833" max="12833" width="20.5" style="28" customWidth="1"/>
    <col min="12834" max="12834" width="20" style="28" customWidth="1"/>
    <col min="12835" max="13057" width="11" style="28"/>
    <col min="13058" max="13059" width="0" style="28" hidden="1" customWidth="1"/>
    <col min="13060" max="13060" width="10.375" style="28" customWidth="1"/>
    <col min="13061" max="13061" width="29.375" style="28" customWidth="1"/>
    <col min="13062" max="13062" width="15.25" style="28" customWidth="1"/>
    <col min="13063" max="13063" width="13.5" style="28" customWidth="1"/>
    <col min="13064" max="13073" width="5.625" style="28" customWidth="1"/>
    <col min="13074" max="13074" width="9.875" style="28" customWidth="1"/>
    <col min="13075" max="13075" width="11" style="28" customWidth="1"/>
    <col min="13076" max="13080" width="0" style="28" hidden="1" customWidth="1"/>
    <col min="13081" max="13081" width="8.625" style="28" customWidth="1"/>
    <col min="13082" max="13082" width="10.125" style="28" customWidth="1"/>
    <col min="13083" max="13083" width="9.75" style="28" customWidth="1"/>
    <col min="13084" max="13084" width="8" style="28" customWidth="1"/>
    <col min="13085" max="13085" width="0" style="28" hidden="1" customWidth="1"/>
    <col min="13086" max="13086" width="9.125" style="28" customWidth="1"/>
    <col min="13087" max="13087" width="25.5" style="28" customWidth="1"/>
    <col min="13088" max="13088" width="14.875" style="28" customWidth="1"/>
    <col min="13089" max="13089" width="20.5" style="28" customWidth="1"/>
    <col min="13090" max="13090" width="20" style="28" customWidth="1"/>
    <col min="13091" max="13313" width="11" style="28"/>
    <col min="13314" max="13315" width="0" style="28" hidden="1" customWidth="1"/>
    <col min="13316" max="13316" width="10.375" style="28" customWidth="1"/>
    <col min="13317" max="13317" width="29.375" style="28" customWidth="1"/>
    <col min="13318" max="13318" width="15.25" style="28" customWidth="1"/>
    <col min="13319" max="13319" width="13.5" style="28" customWidth="1"/>
    <col min="13320" max="13329" width="5.625" style="28" customWidth="1"/>
    <col min="13330" max="13330" width="9.875" style="28" customWidth="1"/>
    <col min="13331" max="13331" width="11" style="28" customWidth="1"/>
    <col min="13332" max="13336" width="0" style="28" hidden="1" customWidth="1"/>
    <col min="13337" max="13337" width="8.625" style="28" customWidth="1"/>
    <col min="13338" max="13338" width="10.125" style="28" customWidth="1"/>
    <col min="13339" max="13339" width="9.75" style="28" customWidth="1"/>
    <col min="13340" max="13340" width="8" style="28" customWidth="1"/>
    <col min="13341" max="13341" width="0" style="28" hidden="1" customWidth="1"/>
    <col min="13342" max="13342" width="9.125" style="28" customWidth="1"/>
    <col min="13343" max="13343" width="25.5" style="28" customWidth="1"/>
    <col min="13344" max="13344" width="14.875" style="28" customWidth="1"/>
    <col min="13345" max="13345" width="20.5" style="28" customWidth="1"/>
    <col min="13346" max="13346" width="20" style="28" customWidth="1"/>
    <col min="13347" max="13569" width="11" style="28"/>
    <col min="13570" max="13571" width="0" style="28" hidden="1" customWidth="1"/>
    <col min="13572" max="13572" width="10.375" style="28" customWidth="1"/>
    <col min="13573" max="13573" width="29.375" style="28" customWidth="1"/>
    <col min="13574" max="13574" width="15.25" style="28" customWidth="1"/>
    <col min="13575" max="13575" width="13.5" style="28" customWidth="1"/>
    <col min="13576" max="13585" width="5.625" style="28" customWidth="1"/>
    <col min="13586" max="13586" width="9.875" style="28" customWidth="1"/>
    <col min="13587" max="13587" width="11" style="28" customWidth="1"/>
    <col min="13588" max="13592" width="0" style="28" hidden="1" customWidth="1"/>
    <col min="13593" max="13593" width="8.625" style="28" customWidth="1"/>
    <col min="13594" max="13594" width="10.125" style="28" customWidth="1"/>
    <col min="13595" max="13595" width="9.75" style="28" customWidth="1"/>
    <col min="13596" max="13596" width="8" style="28" customWidth="1"/>
    <col min="13597" max="13597" width="0" style="28" hidden="1" customWidth="1"/>
    <col min="13598" max="13598" width="9.125" style="28" customWidth="1"/>
    <col min="13599" max="13599" width="25.5" style="28" customWidth="1"/>
    <col min="13600" max="13600" width="14.875" style="28" customWidth="1"/>
    <col min="13601" max="13601" width="20.5" style="28" customWidth="1"/>
    <col min="13602" max="13602" width="20" style="28" customWidth="1"/>
    <col min="13603" max="13825" width="11" style="28"/>
    <col min="13826" max="13827" width="0" style="28" hidden="1" customWidth="1"/>
    <col min="13828" max="13828" width="10.375" style="28" customWidth="1"/>
    <col min="13829" max="13829" width="29.375" style="28" customWidth="1"/>
    <col min="13830" max="13830" width="15.25" style="28" customWidth="1"/>
    <col min="13831" max="13831" width="13.5" style="28" customWidth="1"/>
    <col min="13832" max="13841" width="5.625" style="28" customWidth="1"/>
    <col min="13842" max="13842" width="9.875" style="28" customWidth="1"/>
    <col min="13843" max="13843" width="11" style="28" customWidth="1"/>
    <col min="13844" max="13848" width="0" style="28" hidden="1" customWidth="1"/>
    <col min="13849" max="13849" width="8.625" style="28" customWidth="1"/>
    <col min="13850" max="13850" width="10.125" style="28" customWidth="1"/>
    <col min="13851" max="13851" width="9.75" style="28" customWidth="1"/>
    <col min="13852" max="13852" width="8" style="28" customWidth="1"/>
    <col min="13853" max="13853" width="0" style="28" hidden="1" customWidth="1"/>
    <col min="13854" max="13854" width="9.125" style="28" customWidth="1"/>
    <col min="13855" max="13855" width="25.5" style="28" customWidth="1"/>
    <col min="13856" max="13856" width="14.875" style="28" customWidth="1"/>
    <col min="13857" max="13857" width="20.5" style="28" customWidth="1"/>
    <col min="13858" max="13858" width="20" style="28" customWidth="1"/>
    <col min="13859" max="14081" width="11" style="28"/>
    <col min="14082" max="14083" width="0" style="28" hidden="1" customWidth="1"/>
    <col min="14084" max="14084" width="10.375" style="28" customWidth="1"/>
    <col min="14085" max="14085" width="29.375" style="28" customWidth="1"/>
    <col min="14086" max="14086" width="15.25" style="28" customWidth="1"/>
    <col min="14087" max="14087" width="13.5" style="28" customWidth="1"/>
    <col min="14088" max="14097" width="5.625" style="28" customWidth="1"/>
    <col min="14098" max="14098" width="9.875" style="28" customWidth="1"/>
    <col min="14099" max="14099" width="11" style="28" customWidth="1"/>
    <col min="14100" max="14104" width="0" style="28" hidden="1" customWidth="1"/>
    <col min="14105" max="14105" width="8.625" style="28" customWidth="1"/>
    <col min="14106" max="14106" width="10.125" style="28" customWidth="1"/>
    <col min="14107" max="14107" width="9.75" style="28" customWidth="1"/>
    <col min="14108" max="14108" width="8" style="28" customWidth="1"/>
    <col min="14109" max="14109" width="0" style="28" hidden="1" customWidth="1"/>
    <col min="14110" max="14110" width="9.125" style="28" customWidth="1"/>
    <col min="14111" max="14111" width="25.5" style="28" customWidth="1"/>
    <col min="14112" max="14112" width="14.875" style="28" customWidth="1"/>
    <col min="14113" max="14113" width="20.5" style="28" customWidth="1"/>
    <col min="14114" max="14114" width="20" style="28" customWidth="1"/>
    <col min="14115" max="14337" width="11" style="28"/>
    <col min="14338" max="14339" width="0" style="28" hidden="1" customWidth="1"/>
    <col min="14340" max="14340" width="10.375" style="28" customWidth="1"/>
    <col min="14341" max="14341" width="29.375" style="28" customWidth="1"/>
    <col min="14342" max="14342" width="15.25" style="28" customWidth="1"/>
    <col min="14343" max="14343" width="13.5" style="28" customWidth="1"/>
    <col min="14344" max="14353" width="5.625" style="28" customWidth="1"/>
    <col min="14354" max="14354" width="9.875" style="28" customWidth="1"/>
    <col min="14355" max="14355" width="11" style="28" customWidth="1"/>
    <col min="14356" max="14360" width="0" style="28" hidden="1" customWidth="1"/>
    <col min="14361" max="14361" width="8.625" style="28" customWidth="1"/>
    <col min="14362" max="14362" width="10.125" style="28" customWidth="1"/>
    <col min="14363" max="14363" width="9.75" style="28" customWidth="1"/>
    <col min="14364" max="14364" width="8" style="28" customWidth="1"/>
    <col min="14365" max="14365" width="0" style="28" hidden="1" customWidth="1"/>
    <col min="14366" max="14366" width="9.125" style="28" customWidth="1"/>
    <col min="14367" max="14367" width="25.5" style="28" customWidth="1"/>
    <col min="14368" max="14368" width="14.875" style="28" customWidth="1"/>
    <col min="14369" max="14369" width="20.5" style="28" customWidth="1"/>
    <col min="14370" max="14370" width="20" style="28" customWidth="1"/>
    <col min="14371" max="14593" width="11" style="28"/>
    <col min="14594" max="14595" width="0" style="28" hidden="1" customWidth="1"/>
    <col min="14596" max="14596" width="10.375" style="28" customWidth="1"/>
    <col min="14597" max="14597" width="29.375" style="28" customWidth="1"/>
    <col min="14598" max="14598" width="15.25" style="28" customWidth="1"/>
    <col min="14599" max="14599" width="13.5" style="28" customWidth="1"/>
    <col min="14600" max="14609" width="5.625" style="28" customWidth="1"/>
    <col min="14610" max="14610" width="9.875" style="28" customWidth="1"/>
    <col min="14611" max="14611" width="11" style="28" customWidth="1"/>
    <col min="14612" max="14616" width="0" style="28" hidden="1" customWidth="1"/>
    <col min="14617" max="14617" width="8.625" style="28" customWidth="1"/>
    <col min="14618" max="14618" width="10.125" style="28" customWidth="1"/>
    <col min="14619" max="14619" width="9.75" style="28" customWidth="1"/>
    <col min="14620" max="14620" width="8" style="28" customWidth="1"/>
    <col min="14621" max="14621" width="0" style="28" hidden="1" customWidth="1"/>
    <col min="14622" max="14622" width="9.125" style="28" customWidth="1"/>
    <col min="14623" max="14623" width="25.5" style="28" customWidth="1"/>
    <col min="14624" max="14624" width="14.875" style="28" customWidth="1"/>
    <col min="14625" max="14625" width="20.5" style="28" customWidth="1"/>
    <col min="14626" max="14626" width="20" style="28" customWidth="1"/>
    <col min="14627" max="14849" width="11" style="28"/>
    <col min="14850" max="14851" width="0" style="28" hidden="1" customWidth="1"/>
    <col min="14852" max="14852" width="10.375" style="28" customWidth="1"/>
    <col min="14853" max="14853" width="29.375" style="28" customWidth="1"/>
    <col min="14854" max="14854" width="15.25" style="28" customWidth="1"/>
    <col min="14855" max="14855" width="13.5" style="28" customWidth="1"/>
    <col min="14856" max="14865" width="5.625" style="28" customWidth="1"/>
    <col min="14866" max="14866" width="9.875" style="28" customWidth="1"/>
    <col min="14867" max="14867" width="11" style="28" customWidth="1"/>
    <col min="14868" max="14872" width="0" style="28" hidden="1" customWidth="1"/>
    <col min="14873" max="14873" width="8.625" style="28" customWidth="1"/>
    <col min="14874" max="14874" width="10.125" style="28" customWidth="1"/>
    <col min="14875" max="14875" width="9.75" style="28" customWidth="1"/>
    <col min="14876" max="14876" width="8" style="28" customWidth="1"/>
    <col min="14877" max="14877" width="0" style="28" hidden="1" customWidth="1"/>
    <col min="14878" max="14878" width="9.125" style="28" customWidth="1"/>
    <col min="14879" max="14879" width="25.5" style="28" customWidth="1"/>
    <col min="14880" max="14880" width="14.875" style="28" customWidth="1"/>
    <col min="14881" max="14881" width="20.5" style="28" customWidth="1"/>
    <col min="14882" max="14882" width="20" style="28" customWidth="1"/>
    <col min="14883" max="15105" width="11" style="28"/>
    <col min="15106" max="15107" width="0" style="28" hidden="1" customWidth="1"/>
    <col min="15108" max="15108" width="10.375" style="28" customWidth="1"/>
    <col min="15109" max="15109" width="29.375" style="28" customWidth="1"/>
    <col min="15110" max="15110" width="15.25" style="28" customWidth="1"/>
    <col min="15111" max="15111" width="13.5" style="28" customWidth="1"/>
    <col min="15112" max="15121" width="5.625" style="28" customWidth="1"/>
    <col min="15122" max="15122" width="9.875" style="28" customWidth="1"/>
    <col min="15123" max="15123" width="11" style="28" customWidth="1"/>
    <col min="15124" max="15128" width="0" style="28" hidden="1" customWidth="1"/>
    <col min="15129" max="15129" width="8.625" style="28" customWidth="1"/>
    <col min="15130" max="15130" width="10.125" style="28" customWidth="1"/>
    <col min="15131" max="15131" width="9.75" style="28" customWidth="1"/>
    <col min="15132" max="15132" width="8" style="28" customWidth="1"/>
    <col min="15133" max="15133" width="0" style="28" hidden="1" customWidth="1"/>
    <col min="15134" max="15134" width="9.125" style="28" customWidth="1"/>
    <col min="15135" max="15135" width="25.5" style="28" customWidth="1"/>
    <col min="15136" max="15136" width="14.875" style="28" customWidth="1"/>
    <col min="15137" max="15137" width="20.5" style="28" customWidth="1"/>
    <col min="15138" max="15138" width="20" style="28" customWidth="1"/>
    <col min="15139" max="15361" width="11" style="28"/>
    <col min="15362" max="15363" width="0" style="28" hidden="1" customWidth="1"/>
    <col min="15364" max="15364" width="10.375" style="28" customWidth="1"/>
    <col min="15365" max="15365" width="29.375" style="28" customWidth="1"/>
    <col min="15366" max="15366" width="15.25" style="28" customWidth="1"/>
    <col min="15367" max="15367" width="13.5" style="28" customWidth="1"/>
    <col min="15368" max="15377" width="5.625" style="28" customWidth="1"/>
    <col min="15378" max="15378" width="9.875" style="28" customWidth="1"/>
    <col min="15379" max="15379" width="11" style="28" customWidth="1"/>
    <col min="15380" max="15384" width="0" style="28" hidden="1" customWidth="1"/>
    <col min="15385" max="15385" width="8.625" style="28" customWidth="1"/>
    <col min="15386" max="15386" width="10.125" style="28" customWidth="1"/>
    <col min="15387" max="15387" width="9.75" style="28" customWidth="1"/>
    <col min="15388" max="15388" width="8" style="28" customWidth="1"/>
    <col min="15389" max="15389" width="0" style="28" hidden="1" customWidth="1"/>
    <col min="15390" max="15390" width="9.125" style="28" customWidth="1"/>
    <col min="15391" max="15391" width="25.5" style="28" customWidth="1"/>
    <col min="15392" max="15392" width="14.875" style="28" customWidth="1"/>
    <col min="15393" max="15393" width="20.5" style="28" customWidth="1"/>
    <col min="15394" max="15394" width="20" style="28" customWidth="1"/>
    <col min="15395" max="15617" width="11" style="28"/>
    <col min="15618" max="15619" width="0" style="28" hidden="1" customWidth="1"/>
    <col min="15620" max="15620" width="10.375" style="28" customWidth="1"/>
    <col min="15621" max="15621" width="29.375" style="28" customWidth="1"/>
    <col min="15622" max="15622" width="15.25" style="28" customWidth="1"/>
    <col min="15623" max="15623" width="13.5" style="28" customWidth="1"/>
    <col min="15624" max="15633" width="5.625" style="28" customWidth="1"/>
    <col min="15634" max="15634" width="9.875" style="28" customWidth="1"/>
    <col min="15635" max="15635" width="11" style="28" customWidth="1"/>
    <col min="15636" max="15640" width="0" style="28" hidden="1" customWidth="1"/>
    <col min="15641" max="15641" width="8.625" style="28" customWidth="1"/>
    <col min="15642" max="15642" width="10.125" style="28" customWidth="1"/>
    <col min="15643" max="15643" width="9.75" style="28" customWidth="1"/>
    <col min="15644" max="15644" width="8" style="28" customWidth="1"/>
    <col min="15645" max="15645" width="0" style="28" hidden="1" customWidth="1"/>
    <col min="15646" max="15646" width="9.125" style="28" customWidth="1"/>
    <col min="15647" max="15647" width="25.5" style="28" customWidth="1"/>
    <col min="15648" max="15648" width="14.875" style="28" customWidth="1"/>
    <col min="15649" max="15649" width="20.5" style="28" customWidth="1"/>
    <col min="15650" max="15650" width="20" style="28" customWidth="1"/>
    <col min="15651" max="15873" width="11" style="28"/>
    <col min="15874" max="15875" width="0" style="28" hidden="1" customWidth="1"/>
    <col min="15876" max="15876" width="10.375" style="28" customWidth="1"/>
    <col min="15877" max="15877" width="29.375" style="28" customWidth="1"/>
    <col min="15878" max="15878" width="15.25" style="28" customWidth="1"/>
    <col min="15879" max="15879" width="13.5" style="28" customWidth="1"/>
    <col min="15880" max="15889" width="5.625" style="28" customWidth="1"/>
    <col min="15890" max="15890" width="9.875" style="28" customWidth="1"/>
    <col min="15891" max="15891" width="11" style="28" customWidth="1"/>
    <col min="15892" max="15896" width="0" style="28" hidden="1" customWidth="1"/>
    <col min="15897" max="15897" width="8.625" style="28" customWidth="1"/>
    <col min="15898" max="15898" width="10.125" style="28" customWidth="1"/>
    <col min="15899" max="15899" width="9.75" style="28" customWidth="1"/>
    <col min="15900" max="15900" width="8" style="28" customWidth="1"/>
    <col min="15901" max="15901" width="0" style="28" hidden="1" customWidth="1"/>
    <col min="15902" max="15902" width="9.125" style="28" customWidth="1"/>
    <col min="15903" max="15903" width="25.5" style="28" customWidth="1"/>
    <col min="15904" max="15904" width="14.875" style="28" customWidth="1"/>
    <col min="15905" max="15905" width="20.5" style="28" customWidth="1"/>
    <col min="15906" max="15906" width="20" style="28" customWidth="1"/>
    <col min="15907" max="16129" width="11" style="28"/>
    <col min="16130" max="16131" width="0" style="28" hidden="1" customWidth="1"/>
    <col min="16132" max="16132" width="10.375" style="28" customWidth="1"/>
    <col min="16133" max="16133" width="29.375" style="28" customWidth="1"/>
    <col min="16134" max="16134" width="15.25" style="28" customWidth="1"/>
    <col min="16135" max="16135" width="13.5" style="28" customWidth="1"/>
    <col min="16136" max="16145" width="5.625" style="28" customWidth="1"/>
    <col min="16146" max="16146" width="9.875" style="28" customWidth="1"/>
    <col min="16147" max="16147" width="11" style="28" customWidth="1"/>
    <col min="16148" max="16152" width="0" style="28" hidden="1" customWidth="1"/>
    <col min="16153" max="16153" width="8.625" style="28" customWidth="1"/>
    <col min="16154" max="16154" width="10.125" style="28" customWidth="1"/>
    <col min="16155" max="16155" width="9.75" style="28" customWidth="1"/>
    <col min="16156" max="16156" width="8" style="28" customWidth="1"/>
    <col min="16157" max="16157" width="0" style="28" hidden="1" customWidth="1"/>
    <col min="16158" max="16158" width="9.125" style="28" customWidth="1"/>
    <col min="16159" max="16159" width="25.5" style="28" customWidth="1"/>
    <col min="16160" max="16160" width="14.875" style="28" customWidth="1"/>
    <col min="16161" max="16161" width="20.5" style="28" customWidth="1"/>
    <col min="16162" max="16162" width="20" style="28" customWidth="1"/>
    <col min="16163" max="16384" width="11" style="28"/>
  </cols>
  <sheetData>
    <row r="1" spans="1:33" ht="9" customHeight="1"/>
    <row r="2" spans="1:33" ht="18" customHeight="1">
      <c r="B2" s="27"/>
      <c r="C2" s="588" t="s">
        <v>275</v>
      </c>
      <c r="D2" s="588"/>
      <c r="E2" s="588"/>
      <c r="F2" s="588"/>
      <c r="G2" s="588"/>
      <c r="H2" s="588"/>
      <c r="I2" s="588"/>
      <c r="J2" s="588"/>
      <c r="K2" s="588"/>
      <c r="L2" s="588"/>
      <c r="M2" s="588"/>
      <c r="Q2" s="30"/>
      <c r="R2" s="30"/>
      <c r="S2" s="30"/>
      <c r="T2" s="30"/>
      <c r="U2" s="30"/>
      <c r="V2" s="30"/>
      <c r="W2" s="30"/>
    </row>
    <row r="3" spans="1:33" ht="8.25" customHeight="1">
      <c r="Q3" s="197"/>
      <c r="R3" s="35"/>
    </row>
    <row r="4" spans="1:33" ht="9.75" customHeight="1"/>
    <row r="5" spans="1:33" ht="21.75" customHeight="1">
      <c r="A5" s="589" t="s">
        <v>0</v>
      </c>
      <c r="B5" s="592" t="s">
        <v>1</v>
      </c>
      <c r="C5" s="595" t="s">
        <v>301</v>
      </c>
      <c r="D5" s="595" t="s">
        <v>100</v>
      </c>
      <c r="E5" s="596" t="s">
        <v>3</v>
      </c>
      <c r="F5" s="596"/>
      <c r="G5" s="597" t="s">
        <v>4</v>
      </c>
      <c r="H5" s="597"/>
      <c r="I5" s="597"/>
      <c r="J5" s="597"/>
      <c r="K5" s="597"/>
      <c r="L5" s="597"/>
      <c r="M5" s="597"/>
      <c r="N5" s="597"/>
      <c r="O5" s="597"/>
      <c r="P5" s="597"/>
      <c r="Q5" s="667" t="s">
        <v>264</v>
      </c>
      <c r="R5" s="662" t="s">
        <v>265</v>
      </c>
      <c r="S5" s="619" t="s">
        <v>331</v>
      </c>
      <c r="T5" s="601" t="s">
        <v>332</v>
      </c>
      <c r="U5" s="601"/>
      <c r="V5" s="601"/>
      <c r="W5" s="649" t="s">
        <v>7</v>
      </c>
      <c r="X5" s="651" t="s">
        <v>8</v>
      </c>
      <c r="Y5" s="604" t="s">
        <v>9</v>
      </c>
      <c r="Z5" s="605"/>
      <c r="AA5" s="606"/>
      <c r="AB5" s="607" t="s">
        <v>10</v>
      </c>
      <c r="AC5" s="607" t="s">
        <v>11</v>
      </c>
      <c r="AD5" s="607" t="s">
        <v>101</v>
      </c>
      <c r="AE5" s="616" t="s">
        <v>102</v>
      </c>
      <c r="AF5" s="616" t="s">
        <v>12</v>
      </c>
      <c r="AG5" s="647" t="s">
        <v>103</v>
      </c>
    </row>
    <row r="6" spans="1:33" ht="19.5" customHeight="1">
      <c r="A6" s="590"/>
      <c r="B6" s="593"/>
      <c r="C6" s="595"/>
      <c r="D6" s="595"/>
      <c r="E6" s="595" t="s">
        <v>303</v>
      </c>
      <c r="F6" s="595" t="s">
        <v>304</v>
      </c>
      <c r="G6" s="597" t="s">
        <v>14</v>
      </c>
      <c r="H6" s="597"/>
      <c r="I6" s="597"/>
      <c r="J6" s="597"/>
      <c r="K6" s="597" t="s">
        <v>15</v>
      </c>
      <c r="L6" s="597"/>
      <c r="M6" s="597"/>
      <c r="N6" s="597"/>
      <c r="O6" s="597" t="s">
        <v>16</v>
      </c>
      <c r="P6" s="597"/>
      <c r="Q6" s="668"/>
      <c r="R6" s="663"/>
      <c r="S6" s="620"/>
      <c r="T6" s="601">
        <v>2016</v>
      </c>
      <c r="U6" s="601">
        <v>2017</v>
      </c>
      <c r="V6" s="601">
        <v>2018</v>
      </c>
      <c r="W6" s="650"/>
      <c r="X6" s="652"/>
      <c r="Y6" s="609">
        <v>2016</v>
      </c>
      <c r="Z6" s="612">
        <v>2017</v>
      </c>
      <c r="AA6" s="612" t="s">
        <v>117</v>
      </c>
      <c r="AB6" s="607"/>
      <c r="AC6" s="607"/>
      <c r="AD6" s="607"/>
      <c r="AE6" s="616"/>
      <c r="AF6" s="616"/>
      <c r="AG6" s="647"/>
    </row>
    <row r="7" spans="1:33" ht="27" customHeight="1">
      <c r="A7" s="590"/>
      <c r="B7" s="593"/>
      <c r="C7" s="595"/>
      <c r="D7" s="595"/>
      <c r="E7" s="595"/>
      <c r="F7" s="595"/>
      <c r="G7" s="618" t="s">
        <v>19</v>
      </c>
      <c r="H7" s="618"/>
      <c r="I7" s="597" t="s">
        <v>20</v>
      </c>
      <c r="J7" s="597"/>
      <c r="K7" s="618" t="s">
        <v>19</v>
      </c>
      <c r="L7" s="618"/>
      <c r="M7" s="597" t="s">
        <v>20</v>
      </c>
      <c r="N7" s="597"/>
      <c r="O7" s="308" t="s">
        <v>19</v>
      </c>
      <c r="P7" s="309" t="s">
        <v>305</v>
      </c>
      <c r="Q7" s="668"/>
      <c r="R7" s="663"/>
      <c r="S7" s="620"/>
      <c r="T7" s="601"/>
      <c r="U7" s="601"/>
      <c r="V7" s="601"/>
      <c r="W7" s="650"/>
      <c r="X7" s="652"/>
      <c r="Y7" s="610"/>
      <c r="Z7" s="613"/>
      <c r="AA7" s="613"/>
      <c r="AB7" s="607"/>
      <c r="AC7" s="607"/>
      <c r="AD7" s="607"/>
      <c r="AE7" s="616"/>
      <c r="AF7" s="616"/>
      <c r="AG7" s="647"/>
    </row>
    <row r="8" spans="1:33" ht="27.75" customHeight="1">
      <c r="A8" s="591"/>
      <c r="B8" s="594"/>
      <c r="C8" s="595"/>
      <c r="D8" s="595"/>
      <c r="E8" s="595"/>
      <c r="F8" s="595"/>
      <c r="G8" s="308" t="s">
        <v>22</v>
      </c>
      <c r="H8" s="308" t="s">
        <v>118</v>
      </c>
      <c r="I8" s="309" t="s">
        <v>24</v>
      </c>
      <c r="J8" s="309" t="s">
        <v>118</v>
      </c>
      <c r="K8" s="308" t="s">
        <v>24</v>
      </c>
      <c r="L8" s="308" t="s">
        <v>119</v>
      </c>
      <c r="M8" s="309" t="s">
        <v>24</v>
      </c>
      <c r="N8" s="309" t="s">
        <v>118</v>
      </c>
      <c r="O8" s="308" t="s">
        <v>118</v>
      </c>
      <c r="P8" s="309" t="s">
        <v>118</v>
      </c>
      <c r="Q8" s="668"/>
      <c r="R8" s="663"/>
      <c r="S8" s="621"/>
      <c r="T8" s="601"/>
      <c r="U8" s="601"/>
      <c r="V8" s="601"/>
      <c r="W8" s="650"/>
      <c r="X8" s="652"/>
      <c r="Y8" s="611"/>
      <c r="Z8" s="613"/>
      <c r="AA8" s="613"/>
      <c r="AB8" s="608"/>
      <c r="AC8" s="608"/>
      <c r="AD8" s="608"/>
      <c r="AE8" s="617"/>
      <c r="AF8" s="617"/>
      <c r="AG8" s="648"/>
    </row>
    <row r="9" spans="1:33" s="185" customFormat="1" ht="47.25" hidden="1" customHeight="1" outlineLevel="1">
      <c r="A9" s="210"/>
      <c r="B9" s="37"/>
      <c r="C9" s="614" t="s">
        <v>104</v>
      </c>
      <c r="D9" s="615"/>
      <c r="E9" s="38"/>
      <c r="F9" s="38"/>
      <c r="G9" s="39"/>
      <c r="H9" s="39"/>
      <c r="I9" s="40"/>
      <c r="J9" s="40"/>
      <c r="K9" s="39"/>
      <c r="L9" s="39"/>
      <c r="M9" s="40"/>
      <c r="N9" s="40"/>
      <c r="O9" s="39"/>
      <c r="P9" s="40"/>
      <c r="Q9" s="38"/>
      <c r="R9" s="38"/>
      <c r="S9" s="41"/>
      <c r="T9" s="41"/>
      <c r="U9" s="41"/>
      <c r="V9" s="41"/>
      <c r="W9" s="41"/>
      <c r="X9" s="41"/>
      <c r="Y9" s="42"/>
      <c r="Z9" s="43"/>
      <c r="AA9" s="43"/>
      <c r="AB9" s="44"/>
      <c r="AC9" s="44"/>
      <c r="AD9" s="44"/>
      <c r="AE9" s="45"/>
      <c r="AF9" s="45"/>
      <c r="AG9" s="45"/>
    </row>
    <row r="10" spans="1:33" s="12" customFormat="1" ht="41.25" customHeight="1" collapsed="1">
      <c r="A10" s="1">
        <v>19</v>
      </c>
      <c r="B10" s="13"/>
      <c r="C10" s="580" t="s">
        <v>364</v>
      </c>
      <c r="D10" s="578" t="s">
        <v>70</v>
      </c>
      <c r="E10" s="314" t="s">
        <v>36</v>
      </c>
      <c r="F10" s="314" t="s">
        <v>44</v>
      </c>
      <c r="G10" s="344"/>
      <c r="H10" s="344">
        <v>5</v>
      </c>
      <c r="I10" s="345"/>
      <c r="J10" s="345"/>
      <c r="K10" s="344"/>
      <c r="L10" s="344">
        <v>10</v>
      </c>
      <c r="M10" s="345"/>
      <c r="N10" s="345"/>
      <c r="O10" s="344"/>
      <c r="P10" s="345"/>
      <c r="Q10" s="499">
        <v>42370</v>
      </c>
      <c r="R10" s="350">
        <v>42736</v>
      </c>
      <c r="S10" s="411"/>
      <c r="T10" s="320"/>
      <c r="U10" s="411"/>
      <c r="V10" s="411"/>
      <c r="W10" s="411"/>
      <c r="X10" s="411"/>
      <c r="Y10" s="323"/>
      <c r="Z10" s="324">
        <v>178000</v>
      </c>
      <c r="AA10" s="325">
        <v>178000</v>
      </c>
      <c r="AB10" s="107"/>
      <c r="AC10" s="11"/>
      <c r="AD10" s="11"/>
      <c r="AE10" s="11" t="s">
        <v>138</v>
      </c>
      <c r="AF10" s="195"/>
      <c r="AG10" s="218" t="s">
        <v>139</v>
      </c>
    </row>
    <row r="11" spans="1:33" s="12" customFormat="1" ht="41.25" customHeight="1">
      <c r="A11" s="1">
        <v>19</v>
      </c>
      <c r="B11" s="13"/>
      <c r="C11" s="582"/>
      <c r="D11" s="579"/>
      <c r="E11" s="314"/>
      <c r="F11" s="314" t="s">
        <v>365</v>
      </c>
      <c r="G11" s="344"/>
      <c r="H11" s="344">
        <v>5</v>
      </c>
      <c r="I11" s="345"/>
      <c r="J11" s="345"/>
      <c r="K11" s="344"/>
      <c r="L11" s="344"/>
      <c r="M11" s="345"/>
      <c r="N11" s="345"/>
      <c r="O11" s="344"/>
      <c r="P11" s="345"/>
      <c r="Q11" s="417">
        <v>42736</v>
      </c>
      <c r="R11" s="350">
        <v>42736</v>
      </c>
      <c r="S11" s="411">
        <v>2250</v>
      </c>
      <c r="T11" s="320"/>
      <c r="U11" s="411">
        <v>2250</v>
      </c>
      <c r="V11" s="411"/>
      <c r="W11" s="411"/>
      <c r="X11" s="411"/>
      <c r="Y11" s="323"/>
      <c r="Z11" s="324">
        <v>78900</v>
      </c>
      <c r="AA11" s="325">
        <v>78900</v>
      </c>
      <c r="AB11" s="107">
        <v>1</v>
      </c>
      <c r="AC11" s="11"/>
      <c r="AD11" s="11"/>
      <c r="AE11" s="201" t="s">
        <v>137</v>
      </c>
      <c r="AF11" s="195"/>
      <c r="AG11" s="195"/>
    </row>
    <row r="12" spans="1:33" s="12" customFormat="1" ht="39" customHeight="1">
      <c r="A12" s="1">
        <v>20</v>
      </c>
      <c r="B12" s="13"/>
      <c r="C12" s="580" t="s">
        <v>56</v>
      </c>
      <c r="D12" s="578" t="s">
        <v>71</v>
      </c>
      <c r="E12" s="314"/>
      <c r="F12" s="314" t="s">
        <v>39</v>
      </c>
      <c r="G12" s="344"/>
      <c r="H12" s="344">
        <v>10</v>
      </c>
      <c r="I12" s="345"/>
      <c r="J12" s="345"/>
      <c r="K12" s="344"/>
      <c r="L12" s="344"/>
      <c r="M12" s="345"/>
      <c r="N12" s="345"/>
      <c r="O12" s="344"/>
      <c r="P12" s="345"/>
      <c r="Q12" s="417">
        <v>42614</v>
      </c>
      <c r="R12" s="350">
        <v>42736</v>
      </c>
      <c r="S12" s="411"/>
      <c r="T12" s="320"/>
      <c r="U12" s="411"/>
      <c r="V12" s="411"/>
      <c r="W12" s="411"/>
      <c r="X12" s="411"/>
      <c r="Y12" s="323"/>
      <c r="Z12" s="324">
        <v>157800</v>
      </c>
      <c r="AA12" s="325">
        <v>157800</v>
      </c>
      <c r="AB12" s="107">
        <v>1</v>
      </c>
      <c r="AC12" s="11"/>
      <c r="AD12" s="11"/>
      <c r="AE12" s="11" t="s">
        <v>160</v>
      </c>
      <c r="AF12" s="195"/>
      <c r="AG12" s="195" t="s">
        <v>250</v>
      </c>
    </row>
    <row r="13" spans="1:33" s="12" customFormat="1" ht="39" customHeight="1">
      <c r="A13" s="1">
        <v>20</v>
      </c>
      <c r="B13" s="13"/>
      <c r="C13" s="582"/>
      <c r="D13" s="579"/>
      <c r="E13" s="314"/>
      <c r="F13" s="314" t="s">
        <v>39</v>
      </c>
      <c r="G13" s="344"/>
      <c r="H13" s="344">
        <v>10</v>
      </c>
      <c r="I13" s="345"/>
      <c r="J13" s="345"/>
      <c r="K13" s="344"/>
      <c r="L13" s="344"/>
      <c r="M13" s="345"/>
      <c r="N13" s="345"/>
      <c r="O13" s="344"/>
      <c r="P13" s="345"/>
      <c r="Q13" s="417">
        <v>42614</v>
      </c>
      <c r="R13" s="350">
        <v>42736</v>
      </c>
      <c r="S13" s="411"/>
      <c r="T13" s="320"/>
      <c r="U13" s="411"/>
      <c r="V13" s="411"/>
      <c r="W13" s="411"/>
      <c r="X13" s="411"/>
      <c r="Y13" s="323"/>
      <c r="Z13" s="324">
        <v>157800</v>
      </c>
      <c r="AA13" s="325">
        <v>157800</v>
      </c>
      <c r="AB13" s="107">
        <v>1</v>
      </c>
      <c r="AC13" s="11"/>
      <c r="AD13" s="11"/>
      <c r="AE13" s="11" t="s">
        <v>160</v>
      </c>
      <c r="AF13" s="195"/>
      <c r="AG13" s="195" t="s">
        <v>250</v>
      </c>
    </row>
    <row r="14" spans="1:33" s="76" customFormat="1" ht="28.5" customHeight="1">
      <c r="A14" s="67"/>
      <c r="B14" s="67"/>
      <c r="C14" s="634" t="s">
        <v>339</v>
      </c>
      <c r="D14" s="635" t="s">
        <v>105</v>
      </c>
      <c r="E14" s="635"/>
      <c r="F14" s="636"/>
      <c r="G14" s="68">
        <f t="shared" ref="G14:P14" si="0">SUM(G10:G13)</f>
        <v>0</v>
      </c>
      <c r="H14" s="68">
        <f t="shared" si="0"/>
        <v>30</v>
      </c>
      <c r="I14" s="69">
        <f t="shared" si="0"/>
        <v>0</v>
      </c>
      <c r="J14" s="69">
        <f t="shared" si="0"/>
        <v>0</v>
      </c>
      <c r="K14" s="68">
        <f t="shared" si="0"/>
        <v>0</v>
      </c>
      <c r="L14" s="68">
        <f t="shared" si="0"/>
        <v>10</v>
      </c>
      <c r="M14" s="69">
        <f t="shared" si="0"/>
        <v>0</v>
      </c>
      <c r="N14" s="69">
        <f t="shared" si="0"/>
        <v>0</v>
      </c>
      <c r="O14" s="68">
        <f t="shared" si="0"/>
        <v>0</v>
      </c>
      <c r="P14" s="69">
        <f t="shared" si="0"/>
        <v>0</v>
      </c>
      <c r="Q14" s="68"/>
      <c r="R14" s="68"/>
      <c r="S14" s="70">
        <f t="shared" ref="S14:AA14" si="1">SUM(S10:S13)</f>
        <v>2250</v>
      </c>
      <c r="T14" s="70">
        <f t="shared" si="1"/>
        <v>0</v>
      </c>
      <c r="U14" s="70">
        <f t="shared" si="1"/>
        <v>2250</v>
      </c>
      <c r="V14" s="70">
        <f t="shared" si="1"/>
        <v>0</v>
      </c>
      <c r="W14" s="70">
        <f t="shared" si="1"/>
        <v>0</v>
      </c>
      <c r="X14" s="70">
        <f t="shared" si="1"/>
        <v>0</v>
      </c>
      <c r="Y14" s="70">
        <f t="shared" si="1"/>
        <v>0</v>
      </c>
      <c r="Z14" s="70">
        <f t="shared" si="1"/>
        <v>572500</v>
      </c>
      <c r="AA14" s="70">
        <f t="shared" si="1"/>
        <v>572500</v>
      </c>
      <c r="AB14" s="71"/>
      <c r="AC14" s="72"/>
      <c r="AD14" s="73"/>
      <c r="AE14" s="74"/>
      <c r="AF14" s="74"/>
      <c r="AG14" s="75"/>
    </row>
    <row r="15" spans="1:33" s="76" customFormat="1" ht="18" customHeight="1">
      <c r="A15" s="67"/>
      <c r="B15" s="77"/>
      <c r="C15" s="628" t="s">
        <v>340</v>
      </c>
      <c r="D15" s="629"/>
      <c r="E15" s="629"/>
      <c r="F15" s="630"/>
      <c r="G15" s="361" t="s">
        <v>373</v>
      </c>
      <c r="H15" s="361" t="s">
        <v>107</v>
      </c>
      <c r="I15" s="361"/>
      <c r="J15" s="361"/>
      <c r="K15" s="361" t="s">
        <v>373</v>
      </c>
      <c r="L15" s="361" t="s">
        <v>107</v>
      </c>
      <c r="M15" s="361"/>
      <c r="N15" s="361"/>
      <c r="O15" s="361" t="s">
        <v>373</v>
      </c>
      <c r="P15" s="361"/>
      <c r="Q15" s="79"/>
      <c r="R15" s="264"/>
      <c r="S15" s="80"/>
      <c r="T15" s="80"/>
      <c r="U15" s="80"/>
      <c r="V15" s="80"/>
      <c r="W15" s="80"/>
      <c r="X15" s="80"/>
      <c r="Y15" s="80"/>
      <c r="Z15" s="80"/>
      <c r="AA15" s="80"/>
      <c r="AB15" s="81"/>
      <c r="AC15" s="82"/>
      <c r="AD15" s="83"/>
      <c r="AE15" s="84"/>
      <c r="AF15" s="84"/>
      <c r="AG15" s="84"/>
    </row>
    <row r="16" spans="1:33" s="76" customFormat="1" ht="24" customHeight="1">
      <c r="A16" s="67"/>
      <c r="B16" s="67"/>
      <c r="C16" s="631"/>
      <c r="D16" s="632"/>
      <c r="E16" s="632"/>
      <c r="F16" s="633"/>
      <c r="G16" s="85">
        <f>G14+H14-I14-J14</f>
        <v>30</v>
      </c>
      <c r="H16" s="85">
        <f>H14-J14</f>
        <v>30</v>
      </c>
      <c r="I16" s="85"/>
      <c r="J16" s="85"/>
      <c r="K16" s="85">
        <f>K14+L14-M14-N14</f>
        <v>10</v>
      </c>
      <c r="L16" s="85">
        <f>L14-N14</f>
        <v>10</v>
      </c>
      <c r="M16" s="85"/>
      <c r="N16" s="85"/>
      <c r="O16" s="85">
        <f>O14-P14</f>
        <v>0</v>
      </c>
      <c r="P16" s="85"/>
      <c r="Q16" s="86"/>
      <c r="R16" s="265"/>
      <c r="S16" s="87"/>
      <c r="T16" s="87"/>
      <c r="U16" s="87"/>
      <c r="V16" s="87"/>
      <c r="W16" s="87"/>
      <c r="X16" s="87"/>
      <c r="Y16" s="87"/>
      <c r="Z16" s="87"/>
      <c r="AA16" s="87"/>
      <c r="AB16" s="88"/>
      <c r="AC16" s="89"/>
      <c r="AD16" s="90"/>
      <c r="AE16" s="91"/>
      <c r="AF16" s="91"/>
      <c r="AG16" s="91"/>
    </row>
    <row r="17" spans="1:33">
      <c r="S17" s="92"/>
      <c r="T17" s="92"/>
      <c r="U17" s="92"/>
      <c r="V17" s="92"/>
      <c r="W17" s="93"/>
      <c r="X17" s="93"/>
      <c r="Y17" s="93"/>
      <c r="Z17" s="93"/>
      <c r="AA17" s="93"/>
    </row>
    <row r="18" spans="1:33" ht="24.75" customHeight="1">
      <c r="D18" s="198"/>
      <c r="S18" s="92"/>
      <c r="T18" s="92"/>
      <c r="U18" s="92"/>
      <c r="V18" s="92"/>
      <c r="W18" s="93"/>
      <c r="X18" s="93"/>
      <c r="Y18" s="93"/>
      <c r="Z18" s="93"/>
      <c r="AA18" s="93"/>
    </row>
    <row r="19" spans="1:33">
      <c r="S19" s="92"/>
      <c r="T19" s="92"/>
      <c r="U19" s="92"/>
      <c r="V19" s="92"/>
      <c r="W19" s="93"/>
      <c r="X19" s="93"/>
      <c r="Y19" s="93"/>
      <c r="Z19" s="93"/>
      <c r="AA19" s="93"/>
    </row>
    <row r="20" spans="1:33" hidden="1" outlineLevel="1">
      <c r="S20" s="92"/>
      <c r="T20" s="92"/>
      <c r="U20" s="92"/>
      <c r="V20" s="92"/>
      <c r="W20" s="93"/>
      <c r="X20" s="93"/>
      <c r="Y20" s="93"/>
      <c r="Z20" s="93"/>
      <c r="AA20" s="93"/>
    </row>
    <row r="21" spans="1:33" ht="35.25" hidden="1" customHeight="1" outlineLevel="1">
      <c r="A21" s="38"/>
      <c r="B21" s="38"/>
      <c r="C21" s="626" t="s">
        <v>108</v>
      </c>
      <c r="D21" s="626"/>
      <c r="E21" s="38"/>
      <c r="F21" s="38"/>
      <c r="G21" s="39"/>
      <c r="H21" s="39"/>
      <c r="I21" s="40"/>
      <c r="J21" s="40"/>
      <c r="K21" s="39"/>
      <c r="L21" s="39"/>
      <c r="M21" s="40"/>
      <c r="N21" s="40"/>
      <c r="O21" s="39"/>
      <c r="P21" s="40"/>
      <c r="Q21" s="38"/>
      <c r="R21" s="38"/>
      <c r="S21" s="94"/>
      <c r="T21" s="94"/>
      <c r="U21" s="94"/>
      <c r="V21" s="94"/>
      <c r="W21" s="94"/>
      <c r="X21" s="94"/>
      <c r="Y21" s="95"/>
      <c r="Z21" s="95"/>
      <c r="AA21" s="95"/>
      <c r="AB21" s="44"/>
      <c r="AC21" s="44"/>
      <c r="AD21" s="44"/>
      <c r="AE21" s="45"/>
      <c r="AF21" s="45"/>
      <c r="AG21" s="45"/>
    </row>
    <row r="22" spans="1:33" s="61" customFormat="1" ht="22.5" hidden="1" customHeight="1" outlineLevel="1">
      <c r="A22" s="1"/>
      <c r="B22" s="15"/>
      <c r="C22" s="14"/>
      <c r="D22" s="15"/>
      <c r="E22" s="15"/>
      <c r="F22" s="15"/>
      <c r="G22" s="20"/>
      <c r="H22" s="20"/>
      <c r="I22" s="16"/>
      <c r="J22" s="16"/>
      <c r="K22" s="20"/>
      <c r="L22" s="20"/>
      <c r="M22" s="16"/>
      <c r="N22" s="16"/>
      <c r="O22" s="20"/>
      <c r="P22" s="16"/>
      <c r="Q22" s="21"/>
      <c r="R22" s="21"/>
      <c r="S22" s="63"/>
      <c r="T22" s="52"/>
      <c r="U22" s="51"/>
      <c r="V22" s="51"/>
      <c r="W22" s="51"/>
      <c r="X22" s="51"/>
      <c r="Y22" s="53"/>
      <c r="Z22" s="54"/>
      <c r="AA22" s="55"/>
      <c r="AB22" s="64"/>
      <c r="AC22" s="57"/>
      <c r="AD22" s="58"/>
      <c r="AE22" s="59"/>
      <c r="AF22" s="59"/>
      <c r="AG22" s="60"/>
    </row>
    <row r="23" spans="1:33" s="61" customFormat="1" ht="22.5" hidden="1" customHeight="1" outlineLevel="1">
      <c r="A23" s="1"/>
      <c r="B23" s="15"/>
      <c r="C23" s="14"/>
      <c r="D23" s="15"/>
      <c r="E23" s="15"/>
      <c r="F23" s="15"/>
      <c r="G23" s="20"/>
      <c r="H23" s="20"/>
      <c r="I23" s="16"/>
      <c r="J23" s="16"/>
      <c r="K23" s="20"/>
      <c r="L23" s="20"/>
      <c r="M23" s="16"/>
      <c r="N23" s="16"/>
      <c r="O23" s="20"/>
      <c r="P23" s="16"/>
      <c r="Q23" s="21"/>
      <c r="R23" s="21"/>
      <c r="S23" s="63"/>
      <c r="T23" s="52"/>
      <c r="U23" s="51"/>
      <c r="V23" s="51"/>
      <c r="W23" s="51"/>
      <c r="X23" s="51"/>
      <c r="Y23" s="53"/>
      <c r="Z23" s="54"/>
      <c r="AA23" s="55"/>
      <c r="AB23" s="64"/>
      <c r="AC23" s="57"/>
      <c r="AD23" s="58"/>
      <c r="AE23" s="59"/>
      <c r="AF23" s="59"/>
      <c r="AG23" s="60"/>
    </row>
    <row r="24" spans="1:33" s="61" customFormat="1" ht="22.5" hidden="1" customHeight="1" outlineLevel="1">
      <c r="A24" s="1"/>
      <c r="B24" s="15"/>
      <c r="C24" s="14"/>
      <c r="D24" s="15"/>
      <c r="E24" s="15"/>
      <c r="F24" s="15"/>
      <c r="G24" s="20"/>
      <c r="H24" s="20"/>
      <c r="I24" s="16"/>
      <c r="J24" s="16"/>
      <c r="K24" s="20"/>
      <c r="L24" s="20"/>
      <c r="M24" s="16"/>
      <c r="N24" s="16"/>
      <c r="O24" s="20"/>
      <c r="P24" s="16"/>
      <c r="Q24" s="21"/>
      <c r="R24" s="21"/>
      <c r="S24" s="63"/>
      <c r="T24" s="52"/>
      <c r="U24" s="51"/>
      <c r="V24" s="51"/>
      <c r="W24" s="51"/>
      <c r="X24" s="51"/>
      <c r="Y24" s="53"/>
      <c r="Z24" s="54"/>
      <c r="AA24" s="55"/>
      <c r="AB24" s="64"/>
      <c r="AC24" s="57"/>
      <c r="AD24" s="58"/>
      <c r="AE24" s="59"/>
      <c r="AF24" s="59"/>
      <c r="AG24" s="60"/>
    </row>
    <row r="25" spans="1:33" s="61" customFormat="1" ht="22.5" hidden="1" customHeight="1" outlineLevel="1">
      <c r="A25" s="1"/>
      <c r="B25" s="15"/>
      <c r="C25" s="14"/>
      <c r="D25" s="15"/>
      <c r="E25" s="15"/>
      <c r="F25" s="15"/>
      <c r="G25" s="20"/>
      <c r="H25" s="20"/>
      <c r="I25" s="16"/>
      <c r="J25" s="16"/>
      <c r="K25" s="20"/>
      <c r="L25" s="20"/>
      <c r="M25" s="16"/>
      <c r="N25" s="16"/>
      <c r="O25" s="20"/>
      <c r="P25" s="16"/>
      <c r="Q25" s="21"/>
      <c r="R25" s="21"/>
      <c r="S25" s="63"/>
      <c r="T25" s="52"/>
      <c r="U25" s="51"/>
      <c r="V25" s="51"/>
      <c r="W25" s="51"/>
      <c r="X25" s="51"/>
      <c r="Y25" s="53"/>
      <c r="Z25" s="54"/>
      <c r="AA25" s="55"/>
      <c r="AB25" s="64"/>
      <c r="AC25" s="57"/>
      <c r="AD25" s="58"/>
      <c r="AE25" s="59"/>
      <c r="AF25" s="59"/>
      <c r="AG25" s="60"/>
    </row>
    <row r="26" spans="1:33" s="76" customFormat="1" ht="32.25" hidden="1" customHeight="1" outlineLevel="1">
      <c r="A26" s="67"/>
      <c r="B26" s="67"/>
      <c r="C26" s="634" t="s">
        <v>109</v>
      </c>
      <c r="D26" s="635" t="s">
        <v>105</v>
      </c>
      <c r="E26" s="635"/>
      <c r="F26" s="636"/>
      <c r="G26" s="68">
        <f t="shared" ref="G26:P26" si="2">SUM(G25:G25)</f>
        <v>0</v>
      </c>
      <c r="H26" s="68">
        <f t="shared" si="2"/>
        <v>0</v>
      </c>
      <c r="I26" s="69">
        <f t="shared" si="2"/>
        <v>0</v>
      </c>
      <c r="J26" s="69">
        <f t="shared" si="2"/>
        <v>0</v>
      </c>
      <c r="K26" s="68">
        <f t="shared" si="2"/>
        <v>0</v>
      </c>
      <c r="L26" s="68">
        <f t="shared" si="2"/>
        <v>0</v>
      </c>
      <c r="M26" s="69">
        <f t="shared" si="2"/>
        <v>0</v>
      </c>
      <c r="N26" s="69">
        <f t="shared" si="2"/>
        <v>0</v>
      </c>
      <c r="O26" s="68">
        <f t="shared" si="2"/>
        <v>0</v>
      </c>
      <c r="P26" s="69">
        <f t="shared" si="2"/>
        <v>0</v>
      </c>
      <c r="Q26" s="68"/>
      <c r="R26" s="68"/>
      <c r="S26" s="70">
        <f t="shared" ref="S26:AA26" si="3">SUM(S25:S25)</f>
        <v>0</v>
      </c>
      <c r="T26" s="70">
        <f t="shared" si="3"/>
        <v>0</v>
      </c>
      <c r="U26" s="70">
        <f t="shared" si="3"/>
        <v>0</v>
      </c>
      <c r="V26" s="70">
        <f t="shared" si="3"/>
        <v>0</v>
      </c>
      <c r="W26" s="70">
        <f t="shared" si="3"/>
        <v>0</v>
      </c>
      <c r="X26" s="70">
        <f t="shared" si="3"/>
        <v>0</v>
      </c>
      <c r="Y26" s="70">
        <f t="shared" si="3"/>
        <v>0</v>
      </c>
      <c r="Z26" s="70">
        <f t="shared" si="3"/>
        <v>0</v>
      </c>
      <c r="AA26" s="70">
        <f t="shared" si="3"/>
        <v>0</v>
      </c>
      <c r="AB26" s="71"/>
      <c r="AC26" s="72"/>
      <c r="AD26" s="73"/>
      <c r="AE26" s="74"/>
      <c r="AF26" s="74"/>
      <c r="AG26" s="75"/>
    </row>
    <row r="27" spans="1:33" s="76" customFormat="1" ht="20.25" hidden="1" customHeight="1" outlineLevel="1">
      <c r="A27" s="67"/>
      <c r="B27" s="77"/>
      <c r="C27" s="637"/>
      <c r="D27" s="638"/>
      <c r="E27" s="638"/>
      <c r="F27" s="639"/>
      <c r="G27" s="78" t="s">
        <v>106</v>
      </c>
      <c r="H27" s="78" t="s">
        <v>107</v>
      </c>
      <c r="I27" s="78"/>
      <c r="J27" s="78"/>
      <c r="K27" s="78" t="s">
        <v>106</v>
      </c>
      <c r="L27" s="78" t="s">
        <v>107</v>
      </c>
      <c r="M27" s="78"/>
      <c r="N27" s="78"/>
      <c r="O27" s="78" t="s">
        <v>106</v>
      </c>
      <c r="P27" s="78"/>
      <c r="Q27" s="79"/>
      <c r="R27" s="264"/>
      <c r="S27" s="80"/>
      <c r="T27" s="80"/>
      <c r="U27" s="80"/>
      <c r="V27" s="80"/>
      <c r="W27" s="80"/>
      <c r="X27" s="80"/>
      <c r="Y27" s="80"/>
      <c r="Z27" s="80"/>
      <c r="AA27" s="80"/>
      <c r="AB27" s="81"/>
      <c r="AC27" s="82"/>
      <c r="AD27" s="83"/>
      <c r="AE27" s="84"/>
      <c r="AF27" s="84"/>
      <c r="AG27" s="84"/>
    </row>
    <row r="28" spans="1:33" s="76" customFormat="1" ht="24" hidden="1" customHeight="1" outlineLevel="1">
      <c r="A28" s="67"/>
      <c r="B28" s="67"/>
      <c r="C28" s="640"/>
      <c r="D28" s="641"/>
      <c r="E28" s="641"/>
      <c r="F28" s="642"/>
      <c r="G28" s="85">
        <f>G26+H26-I26-J26</f>
        <v>0</v>
      </c>
      <c r="H28" s="85">
        <f>H26-J26</f>
        <v>0</v>
      </c>
      <c r="I28" s="85"/>
      <c r="J28" s="85"/>
      <c r="K28" s="85">
        <f>K26+L26-M26-N26</f>
        <v>0</v>
      </c>
      <c r="L28" s="85">
        <f>L26-N26</f>
        <v>0</v>
      </c>
      <c r="M28" s="85"/>
      <c r="N28" s="85"/>
      <c r="O28" s="85">
        <f>O26-P26</f>
        <v>0</v>
      </c>
      <c r="P28" s="85"/>
      <c r="Q28" s="86"/>
      <c r="R28" s="265"/>
      <c r="S28" s="87"/>
      <c r="T28" s="87"/>
      <c r="U28" s="87"/>
      <c r="V28" s="87"/>
      <c r="W28" s="87"/>
      <c r="X28" s="87"/>
      <c r="Y28" s="87"/>
      <c r="Z28" s="87"/>
      <c r="AA28" s="87"/>
      <c r="AB28" s="88"/>
      <c r="AC28" s="89"/>
      <c r="AD28" s="90"/>
      <c r="AE28" s="91"/>
      <c r="AF28" s="91"/>
      <c r="AG28" s="91"/>
    </row>
    <row r="29" spans="1:33" hidden="1" outlineLevel="1">
      <c r="S29" s="92"/>
      <c r="T29" s="92"/>
      <c r="U29" s="92"/>
      <c r="V29" s="92"/>
      <c r="W29" s="93"/>
      <c r="X29" s="93"/>
      <c r="Y29" s="93"/>
      <c r="Z29" s="93"/>
      <c r="AA29" s="93"/>
    </row>
    <row r="30" spans="1:33" hidden="1" outlineLevel="1">
      <c r="S30" s="92"/>
      <c r="T30" s="92"/>
      <c r="U30" s="92"/>
      <c r="V30" s="92"/>
      <c r="W30" s="93"/>
      <c r="X30" s="93"/>
      <c r="Y30" s="93"/>
      <c r="Z30" s="93"/>
      <c r="AA30" s="93"/>
    </row>
    <row r="31" spans="1:33" ht="43.5" hidden="1" customHeight="1" outlineLevel="1">
      <c r="A31" s="38"/>
      <c r="B31" s="38"/>
      <c r="C31" s="626" t="s">
        <v>110</v>
      </c>
      <c r="D31" s="626"/>
      <c r="E31" s="38"/>
      <c r="F31" s="38"/>
      <c r="G31" s="39"/>
      <c r="H31" s="39"/>
      <c r="I31" s="40"/>
      <c r="J31" s="40"/>
      <c r="K31" s="39"/>
      <c r="L31" s="39"/>
      <c r="M31" s="40"/>
      <c r="N31" s="40"/>
      <c r="O31" s="39"/>
      <c r="P31" s="40"/>
      <c r="Q31" s="38"/>
      <c r="R31" s="38"/>
      <c r="S31" s="94"/>
      <c r="T31" s="94"/>
      <c r="U31" s="94"/>
      <c r="V31" s="94"/>
      <c r="W31" s="94"/>
      <c r="X31" s="94"/>
      <c r="Y31" s="95"/>
      <c r="Z31" s="95"/>
      <c r="AA31" s="95"/>
      <c r="AB31" s="44"/>
      <c r="AC31" s="44"/>
      <c r="AD31" s="44"/>
      <c r="AE31" s="45"/>
      <c r="AF31" s="45"/>
      <c r="AG31" s="45"/>
    </row>
    <row r="32" spans="1:33" s="61" customFormat="1" hidden="1" outlineLevel="1">
      <c r="A32" s="46"/>
      <c r="B32" s="47"/>
      <c r="C32" s="48"/>
      <c r="D32" s="47"/>
      <c r="E32" s="47"/>
      <c r="F32" s="47"/>
      <c r="G32" s="96"/>
      <c r="H32" s="96"/>
      <c r="I32" s="49"/>
      <c r="J32" s="49"/>
      <c r="K32" s="96"/>
      <c r="L32" s="96"/>
      <c r="M32" s="49"/>
      <c r="N32" s="49"/>
      <c r="O32" s="96"/>
      <c r="P32" s="49"/>
      <c r="Q32" s="50"/>
      <c r="R32" s="50"/>
      <c r="S32" s="51"/>
      <c r="T32" s="52"/>
      <c r="U32" s="51"/>
      <c r="V32" s="51"/>
      <c r="W32" s="51"/>
      <c r="X32" s="51"/>
      <c r="Y32" s="53"/>
      <c r="Z32" s="54"/>
      <c r="AA32" s="55"/>
      <c r="AB32" s="56"/>
      <c r="AC32" s="57"/>
      <c r="AD32" s="58"/>
      <c r="AE32" s="59"/>
      <c r="AF32" s="59"/>
      <c r="AG32" s="60"/>
    </row>
    <row r="33" spans="1:33" s="61" customFormat="1" hidden="1" outlineLevel="1">
      <c r="A33" s="46"/>
      <c r="B33" s="47"/>
      <c r="C33" s="48"/>
      <c r="D33" s="47"/>
      <c r="E33" s="47"/>
      <c r="F33" s="47"/>
      <c r="G33" s="96"/>
      <c r="H33" s="96"/>
      <c r="I33" s="49"/>
      <c r="J33" s="49"/>
      <c r="K33" s="96"/>
      <c r="L33" s="96"/>
      <c r="M33" s="49"/>
      <c r="N33" s="49"/>
      <c r="O33" s="96"/>
      <c r="P33" s="49"/>
      <c r="Q33" s="50"/>
      <c r="R33" s="50"/>
      <c r="S33" s="51"/>
      <c r="T33" s="52"/>
      <c r="U33" s="51"/>
      <c r="V33" s="51"/>
      <c r="W33" s="51"/>
      <c r="X33" s="51"/>
      <c r="Y33" s="53"/>
      <c r="Z33" s="54"/>
      <c r="AA33" s="55"/>
      <c r="AB33" s="56"/>
      <c r="AC33" s="57"/>
      <c r="AD33" s="58"/>
      <c r="AE33" s="59"/>
      <c r="AF33" s="59"/>
      <c r="AG33" s="60"/>
    </row>
    <row r="34" spans="1:33" s="61" customFormat="1" hidden="1" outlineLevel="1">
      <c r="A34" s="46"/>
      <c r="B34" s="47"/>
      <c r="C34" s="48"/>
      <c r="D34" s="47"/>
      <c r="E34" s="47"/>
      <c r="F34" s="47"/>
      <c r="G34" s="96"/>
      <c r="H34" s="96"/>
      <c r="I34" s="49"/>
      <c r="J34" s="49"/>
      <c r="K34" s="96"/>
      <c r="L34" s="96"/>
      <c r="M34" s="49"/>
      <c r="N34" s="49"/>
      <c r="O34" s="96"/>
      <c r="P34" s="49"/>
      <c r="Q34" s="50"/>
      <c r="R34" s="50"/>
      <c r="S34" s="51"/>
      <c r="T34" s="52"/>
      <c r="U34" s="51"/>
      <c r="V34" s="51"/>
      <c r="W34" s="51"/>
      <c r="X34" s="51"/>
      <c r="Y34" s="53"/>
      <c r="Z34" s="54"/>
      <c r="AA34" s="55"/>
      <c r="AB34" s="56"/>
      <c r="AC34" s="57"/>
      <c r="AD34" s="58"/>
      <c r="AE34" s="59"/>
      <c r="AF34" s="59"/>
      <c r="AG34" s="60"/>
    </row>
    <row r="35" spans="1:33" s="61" customFormat="1" hidden="1" outlineLevel="1">
      <c r="A35" s="46"/>
      <c r="B35" s="47"/>
      <c r="C35" s="48"/>
      <c r="D35" s="47"/>
      <c r="E35" s="47"/>
      <c r="F35" s="47"/>
      <c r="G35" s="96"/>
      <c r="H35" s="96"/>
      <c r="I35" s="49"/>
      <c r="J35" s="49"/>
      <c r="K35" s="96"/>
      <c r="L35" s="96"/>
      <c r="M35" s="49"/>
      <c r="N35" s="49"/>
      <c r="O35" s="96"/>
      <c r="P35" s="49"/>
      <c r="Q35" s="50"/>
      <c r="R35" s="50"/>
      <c r="S35" s="51"/>
      <c r="T35" s="52"/>
      <c r="U35" s="51"/>
      <c r="V35" s="51"/>
      <c r="W35" s="51"/>
      <c r="X35" s="51"/>
      <c r="Y35" s="53"/>
      <c r="Z35" s="54"/>
      <c r="AA35" s="55"/>
      <c r="AB35" s="56"/>
      <c r="AC35" s="57"/>
      <c r="AD35" s="58"/>
      <c r="AE35" s="59"/>
      <c r="AF35" s="59"/>
      <c r="AG35" s="60"/>
    </row>
    <row r="36" spans="1:33" s="61" customFormat="1" hidden="1" outlineLevel="1">
      <c r="A36" s="46"/>
      <c r="B36" s="47"/>
      <c r="C36" s="48"/>
      <c r="D36" s="47"/>
      <c r="E36" s="47"/>
      <c r="F36" s="47"/>
      <c r="G36" s="96"/>
      <c r="H36" s="96"/>
      <c r="I36" s="49"/>
      <c r="J36" s="49"/>
      <c r="K36" s="96"/>
      <c r="L36" s="96"/>
      <c r="M36" s="49"/>
      <c r="N36" s="49"/>
      <c r="O36" s="96"/>
      <c r="P36" s="49"/>
      <c r="Q36" s="50"/>
      <c r="R36" s="50"/>
      <c r="S36" s="51"/>
      <c r="T36" s="52"/>
      <c r="U36" s="51"/>
      <c r="V36" s="51"/>
      <c r="W36" s="51"/>
      <c r="X36" s="51"/>
      <c r="Y36" s="53"/>
      <c r="Z36" s="54"/>
      <c r="AA36" s="55"/>
      <c r="AB36" s="56"/>
      <c r="AC36" s="57"/>
      <c r="AD36" s="58"/>
      <c r="AE36" s="59"/>
      <c r="AF36" s="59"/>
      <c r="AG36" s="60"/>
    </row>
    <row r="37" spans="1:33" s="61" customFormat="1" hidden="1" outlineLevel="1">
      <c r="A37" s="46"/>
      <c r="B37" s="47"/>
      <c r="C37" s="48"/>
      <c r="D37" s="47"/>
      <c r="E37" s="47"/>
      <c r="F37" s="47"/>
      <c r="G37" s="96"/>
      <c r="H37" s="96"/>
      <c r="I37" s="49"/>
      <c r="J37" s="49"/>
      <c r="K37" s="96"/>
      <c r="L37" s="96"/>
      <c r="M37" s="49"/>
      <c r="N37" s="49"/>
      <c r="O37" s="96"/>
      <c r="P37" s="49"/>
      <c r="Q37" s="50"/>
      <c r="R37" s="50"/>
      <c r="S37" s="51"/>
      <c r="T37" s="52"/>
      <c r="U37" s="51"/>
      <c r="V37" s="51"/>
      <c r="W37" s="51"/>
      <c r="X37" s="51"/>
      <c r="Y37" s="53"/>
      <c r="Z37" s="54"/>
      <c r="AA37" s="55"/>
      <c r="AB37" s="56"/>
      <c r="AC37" s="57"/>
      <c r="AD37" s="58"/>
      <c r="AE37" s="59"/>
      <c r="AF37" s="59"/>
      <c r="AG37" s="60"/>
    </row>
    <row r="38" spans="1:33" s="61" customFormat="1" hidden="1" outlineLevel="1">
      <c r="A38" s="46"/>
      <c r="B38" s="47"/>
      <c r="C38" s="62"/>
      <c r="D38" s="60"/>
      <c r="E38" s="60"/>
      <c r="F38" s="60"/>
      <c r="G38" s="97"/>
      <c r="H38" s="97"/>
      <c r="I38" s="98"/>
      <c r="J38" s="98"/>
      <c r="K38" s="97"/>
      <c r="L38" s="97"/>
      <c r="M38" s="98"/>
      <c r="N38" s="98"/>
      <c r="O38" s="97"/>
      <c r="P38" s="98"/>
      <c r="Q38" s="99"/>
      <c r="R38" s="99"/>
      <c r="S38" s="100"/>
      <c r="T38" s="101"/>
      <c r="U38" s="100"/>
      <c r="V38" s="100"/>
      <c r="W38" s="100"/>
      <c r="X38" s="100"/>
      <c r="Y38" s="102"/>
      <c r="Z38" s="102"/>
      <c r="AA38" s="55"/>
      <c r="AB38" s="56"/>
      <c r="AC38" s="57"/>
      <c r="AD38" s="58"/>
      <c r="AE38" s="59"/>
      <c r="AF38" s="59"/>
      <c r="AG38" s="60"/>
    </row>
    <row r="39" spans="1:33" s="12" customFormat="1" hidden="1" outlineLevel="1">
      <c r="A39" s="17"/>
      <c r="B39" s="19"/>
      <c r="C39" s="18"/>
      <c r="D39" s="19"/>
      <c r="E39" s="19"/>
      <c r="F39" s="19"/>
      <c r="G39" s="20"/>
      <c r="H39" s="20"/>
      <c r="I39" s="16"/>
      <c r="J39" s="16"/>
      <c r="K39" s="20"/>
      <c r="L39" s="20"/>
      <c r="M39" s="16"/>
      <c r="N39" s="16"/>
      <c r="O39" s="20"/>
      <c r="P39" s="16"/>
      <c r="Q39" s="21"/>
      <c r="R39" s="21"/>
      <c r="S39" s="63"/>
      <c r="T39" s="103"/>
      <c r="U39" s="63"/>
      <c r="V39" s="63"/>
      <c r="W39" s="63"/>
      <c r="X39" s="63"/>
      <c r="Y39" s="104"/>
      <c r="Z39" s="105"/>
      <c r="AA39" s="106"/>
      <c r="AB39" s="107"/>
      <c r="AC39" s="11"/>
      <c r="AD39" s="11"/>
      <c r="AE39" s="11"/>
      <c r="AF39" s="11"/>
    </row>
    <row r="40" spans="1:33" s="12" customFormat="1" hidden="1" outlineLevel="1">
      <c r="A40" s="46"/>
      <c r="B40" s="47"/>
      <c r="C40" s="48"/>
      <c r="D40" s="19"/>
      <c r="E40" s="19"/>
      <c r="F40" s="19"/>
      <c r="G40" s="20"/>
      <c r="H40" s="20"/>
      <c r="I40" s="16"/>
      <c r="J40" s="16"/>
      <c r="K40" s="20"/>
      <c r="L40" s="20"/>
      <c r="M40" s="16"/>
      <c r="N40" s="16"/>
      <c r="O40" s="20"/>
      <c r="P40" s="16"/>
      <c r="Q40" s="21"/>
      <c r="R40" s="21"/>
      <c r="S40" s="63"/>
      <c r="T40" s="103"/>
      <c r="U40" s="63"/>
      <c r="V40" s="63"/>
      <c r="W40" s="63"/>
      <c r="X40" s="63"/>
      <c r="Y40" s="104"/>
      <c r="Z40" s="105"/>
      <c r="AA40" s="106"/>
      <c r="AB40" s="107"/>
      <c r="AC40" s="11"/>
      <c r="AD40" s="11"/>
      <c r="AE40" s="11"/>
      <c r="AF40" s="11"/>
    </row>
    <row r="41" spans="1:33" s="76" customFormat="1" ht="32.25" hidden="1" customHeight="1" outlineLevel="1">
      <c r="A41" s="67"/>
      <c r="B41" s="67"/>
      <c r="C41" s="634" t="s">
        <v>111</v>
      </c>
      <c r="D41" s="635" t="s">
        <v>105</v>
      </c>
      <c r="E41" s="635"/>
      <c r="F41" s="636"/>
      <c r="G41" s="68">
        <f t="shared" ref="G41:P41" si="4">SUM(G32:G40)</f>
        <v>0</v>
      </c>
      <c r="H41" s="68">
        <f t="shared" si="4"/>
        <v>0</v>
      </c>
      <c r="I41" s="69">
        <f t="shared" si="4"/>
        <v>0</v>
      </c>
      <c r="J41" s="69">
        <f t="shared" si="4"/>
        <v>0</v>
      </c>
      <c r="K41" s="68">
        <f t="shared" si="4"/>
        <v>0</v>
      </c>
      <c r="L41" s="68">
        <f t="shared" si="4"/>
        <v>0</v>
      </c>
      <c r="M41" s="69">
        <f t="shared" si="4"/>
        <v>0</v>
      </c>
      <c r="N41" s="69">
        <f t="shared" si="4"/>
        <v>0</v>
      </c>
      <c r="O41" s="68">
        <f t="shared" si="4"/>
        <v>0</v>
      </c>
      <c r="P41" s="69">
        <f t="shared" si="4"/>
        <v>0</v>
      </c>
      <c r="Q41" s="68"/>
      <c r="R41" s="68"/>
      <c r="S41" s="70">
        <f t="shared" ref="S41:AA41" si="5">SUM(S32:S40)</f>
        <v>0</v>
      </c>
      <c r="T41" s="70">
        <f t="shared" si="5"/>
        <v>0</v>
      </c>
      <c r="U41" s="70">
        <f t="shared" si="5"/>
        <v>0</v>
      </c>
      <c r="V41" s="70">
        <f t="shared" si="5"/>
        <v>0</v>
      </c>
      <c r="W41" s="70">
        <f t="shared" si="5"/>
        <v>0</v>
      </c>
      <c r="X41" s="70">
        <f t="shared" si="5"/>
        <v>0</v>
      </c>
      <c r="Y41" s="70">
        <f t="shared" si="5"/>
        <v>0</v>
      </c>
      <c r="Z41" s="70">
        <f t="shared" si="5"/>
        <v>0</v>
      </c>
      <c r="AA41" s="70">
        <f t="shared" si="5"/>
        <v>0</v>
      </c>
      <c r="AB41" s="71"/>
      <c r="AC41" s="72"/>
      <c r="AD41" s="73"/>
      <c r="AE41" s="74"/>
      <c r="AF41" s="74"/>
      <c r="AG41" s="75"/>
    </row>
    <row r="42" spans="1:33" s="76" customFormat="1" ht="27" hidden="1" customHeight="1" outlineLevel="1">
      <c r="A42" s="67"/>
      <c r="B42" s="77"/>
      <c r="C42" s="637"/>
      <c r="D42" s="638"/>
      <c r="E42" s="638"/>
      <c r="F42" s="639"/>
      <c r="G42" s="78" t="s">
        <v>106</v>
      </c>
      <c r="H42" s="78" t="s">
        <v>107</v>
      </c>
      <c r="I42" s="78"/>
      <c r="J42" s="78"/>
      <c r="K42" s="78" t="s">
        <v>106</v>
      </c>
      <c r="L42" s="78" t="s">
        <v>107</v>
      </c>
      <c r="M42" s="78"/>
      <c r="N42" s="78"/>
      <c r="O42" s="78" t="s">
        <v>106</v>
      </c>
      <c r="P42" s="78"/>
      <c r="Q42" s="79"/>
      <c r="R42" s="264"/>
      <c r="S42" s="80"/>
      <c r="T42" s="80"/>
      <c r="U42" s="80"/>
      <c r="V42" s="80"/>
      <c r="W42" s="80"/>
      <c r="X42" s="80"/>
      <c r="Y42" s="80"/>
      <c r="Z42" s="80"/>
      <c r="AA42" s="80"/>
      <c r="AB42" s="81"/>
      <c r="AC42" s="82"/>
      <c r="AD42" s="83"/>
      <c r="AE42" s="84"/>
      <c r="AF42" s="84"/>
      <c r="AG42" s="84"/>
    </row>
    <row r="43" spans="1:33" s="76" customFormat="1" ht="24" hidden="1" customHeight="1" outlineLevel="1">
      <c r="A43" s="67"/>
      <c r="B43" s="67"/>
      <c r="C43" s="640"/>
      <c r="D43" s="641"/>
      <c r="E43" s="641"/>
      <c r="F43" s="642"/>
      <c r="G43" s="85">
        <f>G41+H41-I41-J41</f>
        <v>0</v>
      </c>
      <c r="H43" s="85">
        <f>H41-J41</f>
        <v>0</v>
      </c>
      <c r="I43" s="85"/>
      <c r="J43" s="85"/>
      <c r="K43" s="85">
        <f>K41+L41-M41-N41</f>
        <v>0</v>
      </c>
      <c r="L43" s="85">
        <f>L41-N41</f>
        <v>0</v>
      </c>
      <c r="M43" s="85"/>
      <c r="N43" s="85"/>
      <c r="O43" s="85">
        <f>O41-P41</f>
        <v>0</v>
      </c>
      <c r="P43" s="85"/>
      <c r="Q43" s="86"/>
      <c r="R43" s="265"/>
      <c r="S43" s="87"/>
      <c r="T43" s="87"/>
      <c r="U43" s="87"/>
      <c r="V43" s="87"/>
      <c r="W43" s="87"/>
      <c r="X43" s="87"/>
      <c r="Y43" s="87"/>
      <c r="Z43" s="87"/>
      <c r="AA43" s="87"/>
      <c r="AB43" s="88"/>
      <c r="AC43" s="89"/>
      <c r="AD43" s="90"/>
      <c r="AE43" s="91"/>
      <c r="AF43" s="91"/>
      <c r="AG43" s="91"/>
    </row>
    <row r="44" spans="1:33" hidden="1" outlineLevel="1">
      <c r="S44" s="92"/>
      <c r="T44" s="92"/>
      <c r="U44" s="92"/>
      <c r="V44" s="92"/>
      <c r="W44" s="93"/>
      <c r="X44" s="93"/>
      <c r="Y44" s="93"/>
      <c r="Z44" s="93"/>
      <c r="AA44" s="93"/>
    </row>
    <row r="45" spans="1:33" hidden="1" outlineLevel="1">
      <c r="S45" s="92"/>
      <c r="T45" s="92"/>
      <c r="U45" s="92"/>
      <c r="V45" s="92"/>
      <c r="W45" s="93"/>
      <c r="X45" s="93"/>
      <c r="Y45" s="93"/>
      <c r="Z45" s="93"/>
      <c r="AA45" s="93"/>
    </row>
    <row r="46" spans="1:33" ht="38.25" hidden="1" customHeight="1" outlineLevel="1">
      <c r="A46" s="108"/>
      <c r="B46" s="108"/>
      <c r="C46" s="643" t="s">
        <v>112</v>
      </c>
      <c r="D46" s="643"/>
      <c r="E46" s="108"/>
      <c r="F46" s="108"/>
      <c r="G46" s="109"/>
      <c r="H46" s="109"/>
      <c r="I46" s="110"/>
      <c r="J46" s="110"/>
      <c r="K46" s="109"/>
      <c r="L46" s="109"/>
      <c r="M46" s="110"/>
      <c r="N46" s="110"/>
      <c r="O46" s="109"/>
      <c r="P46" s="110"/>
      <c r="Q46" s="108"/>
      <c r="R46" s="108"/>
      <c r="S46" s="111"/>
      <c r="T46" s="111"/>
      <c r="U46" s="111"/>
      <c r="V46" s="111"/>
      <c r="W46" s="111"/>
      <c r="X46" s="111"/>
      <c r="Y46" s="112"/>
      <c r="Z46" s="112"/>
      <c r="AA46" s="112"/>
      <c r="AB46" s="113"/>
      <c r="AC46" s="113"/>
      <c r="AD46" s="113"/>
      <c r="AE46" s="114"/>
      <c r="AF46" s="114"/>
      <c r="AG46" s="114"/>
    </row>
    <row r="47" spans="1:33" s="132" customFormat="1" ht="81.75" hidden="1" customHeight="1" outlineLevel="1">
      <c r="A47" s="115"/>
      <c r="B47" s="116"/>
      <c r="C47" s="117"/>
      <c r="D47" s="118"/>
      <c r="E47" s="116"/>
      <c r="F47" s="116"/>
      <c r="G47" s="119"/>
      <c r="H47" s="119"/>
      <c r="I47" s="120"/>
      <c r="J47" s="120"/>
      <c r="K47" s="119"/>
      <c r="L47" s="119"/>
      <c r="M47" s="120"/>
      <c r="N47" s="120"/>
      <c r="O47" s="119"/>
      <c r="P47" s="120"/>
      <c r="Q47" s="121"/>
      <c r="R47" s="121"/>
      <c r="S47" s="122"/>
      <c r="T47" s="123"/>
      <c r="U47" s="124"/>
      <c r="V47" s="124"/>
      <c r="W47" s="124"/>
      <c r="X47" s="124"/>
      <c r="Y47" s="125"/>
      <c r="Z47" s="126"/>
      <c r="AA47" s="127"/>
      <c r="AB47" s="128"/>
      <c r="AC47" s="129"/>
      <c r="AD47" s="130"/>
      <c r="AE47" s="131"/>
      <c r="AF47" s="131"/>
      <c r="AG47" s="118"/>
    </row>
    <row r="48" spans="1:33" s="139" customFormat="1" ht="68.25" hidden="1" customHeight="1" outlineLevel="1">
      <c r="A48" s="133"/>
      <c r="B48" s="134"/>
      <c r="C48" s="135"/>
      <c r="D48" s="134"/>
      <c r="E48" s="134"/>
      <c r="F48" s="134"/>
      <c r="G48" s="136"/>
      <c r="H48" s="136"/>
      <c r="I48" s="137"/>
      <c r="J48" s="137"/>
      <c r="K48" s="136"/>
      <c r="L48" s="136"/>
      <c r="M48" s="137"/>
      <c r="N48" s="137"/>
      <c r="O48" s="136"/>
      <c r="P48" s="137"/>
      <c r="Q48" s="137"/>
      <c r="R48" s="137"/>
      <c r="S48" s="124"/>
      <c r="T48" s="123"/>
      <c r="U48" s="124"/>
      <c r="V48" s="124"/>
      <c r="W48" s="124"/>
      <c r="X48" s="124"/>
      <c r="Y48" s="125"/>
      <c r="Z48" s="126"/>
      <c r="AA48" s="127"/>
      <c r="AB48" s="128"/>
      <c r="AC48" s="129"/>
      <c r="AD48" s="129"/>
      <c r="AE48" s="138"/>
      <c r="AF48" s="138"/>
      <c r="AG48" s="138"/>
    </row>
    <row r="49" spans="1:33" s="61" customFormat="1" hidden="1" outlineLevel="1">
      <c r="A49" s="46"/>
      <c r="B49" s="66"/>
      <c r="C49" s="48"/>
      <c r="D49" s="47"/>
      <c r="E49" s="47"/>
      <c r="F49" s="47"/>
      <c r="G49" s="96"/>
      <c r="H49" s="96"/>
      <c r="I49" s="49"/>
      <c r="J49" s="49"/>
      <c r="K49" s="96"/>
      <c r="L49" s="96"/>
      <c r="M49" s="49"/>
      <c r="N49" s="49"/>
      <c r="O49" s="96"/>
      <c r="P49" s="49"/>
      <c r="Q49" s="50"/>
      <c r="R49" s="50"/>
      <c r="S49" s="51"/>
      <c r="T49" s="52"/>
      <c r="U49" s="51"/>
      <c r="V49" s="51"/>
      <c r="W49" s="51"/>
      <c r="X49" s="51"/>
      <c r="Y49" s="53"/>
      <c r="Z49" s="54"/>
      <c r="AA49" s="55"/>
      <c r="AB49" s="56"/>
      <c r="AC49" s="57"/>
      <c r="AD49" s="58"/>
      <c r="AE49" s="59"/>
      <c r="AF49" s="59"/>
      <c r="AG49" s="60"/>
    </row>
    <row r="50" spans="1:33" s="61" customFormat="1" hidden="1" outlineLevel="1">
      <c r="A50" s="46"/>
      <c r="B50" s="66"/>
      <c r="C50" s="48"/>
      <c r="D50" s="47"/>
      <c r="E50" s="47"/>
      <c r="F50" s="47"/>
      <c r="G50" s="96"/>
      <c r="H50" s="96"/>
      <c r="I50" s="49"/>
      <c r="J50" s="49"/>
      <c r="K50" s="96"/>
      <c r="L50" s="96"/>
      <c r="M50" s="49"/>
      <c r="N50" s="49"/>
      <c r="O50" s="96"/>
      <c r="P50" s="49"/>
      <c r="Q50" s="50"/>
      <c r="R50" s="50"/>
      <c r="S50" s="51"/>
      <c r="T50" s="52"/>
      <c r="U50" s="51"/>
      <c r="V50" s="51"/>
      <c r="W50" s="51"/>
      <c r="X50" s="51"/>
      <c r="Y50" s="53"/>
      <c r="Z50" s="54"/>
      <c r="AA50" s="55"/>
      <c r="AB50" s="56"/>
      <c r="AC50" s="57"/>
      <c r="AD50" s="58"/>
      <c r="AE50" s="59"/>
      <c r="AF50" s="59"/>
      <c r="AG50" s="60"/>
    </row>
    <row r="51" spans="1:33" s="61" customFormat="1" hidden="1" outlineLevel="1">
      <c r="A51" s="46"/>
      <c r="B51" s="66"/>
      <c r="C51" s="48"/>
      <c r="D51" s="47"/>
      <c r="E51" s="47"/>
      <c r="F51" s="47"/>
      <c r="G51" s="96"/>
      <c r="H51" s="96"/>
      <c r="I51" s="49"/>
      <c r="J51" s="49"/>
      <c r="K51" s="96"/>
      <c r="L51" s="96"/>
      <c r="M51" s="49"/>
      <c r="N51" s="49"/>
      <c r="O51" s="96"/>
      <c r="P51" s="49"/>
      <c r="Q51" s="50"/>
      <c r="R51" s="50"/>
      <c r="S51" s="51"/>
      <c r="T51" s="52"/>
      <c r="U51" s="51"/>
      <c r="V51" s="51"/>
      <c r="W51" s="51"/>
      <c r="X51" s="51"/>
      <c r="Y51" s="53"/>
      <c r="Z51" s="54"/>
      <c r="AA51" s="55"/>
      <c r="AB51" s="56"/>
      <c r="AC51" s="57"/>
      <c r="AD51" s="58"/>
      <c r="AE51" s="59"/>
      <c r="AF51" s="59"/>
      <c r="AG51" s="60"/>
    </row>
    <row r="52" spans="1:33" s="61" customFormat="1" hidden="1" outlineLevel="1">
      <c r="A52" s="46"/>
      <c r="B52" s="66"/>
      <c r="C52" s="48"/>
      <c r="D52" s="47"/>
      <c r="E52" s="47"/>
      <c r="F52" s="47"/>
      <c r="G52" s="96"/>
      <c r="H52" s="96"/>
      <c r="I52" s="49"/>
      <c r="J52" s="49"/>
      <c r="K52" s="96"/>
      <c r="L52" s="96"/>
      <c r="M52" s="49"/>
      <c r="N52" s="49"/>
      <c r="O52" s="96"/>
      <c r="P52" s="49"/>
      <c r="Q52" s="50"/>
      <c r="R52" s="50"/>
      <c r="S52" s="51"/>
      <c r="T52" s="52"/>
      <c r="U52" s="51"/>
      <c r="V52" s="51"/>
      <c r="W52" s="51"/>
      <c r="X52" s="51"/>
      <c r="Y52" s="53"/>
      <c r="Z52" s="54"/>
      <c r="AA52" s="55"/>
      <c r="AB52" s="56"/>
      <c r="AC52" s="57"/>
      <c r="AD52" s="58"/>
      <c r="AE52" s="59"/>
      <c r="AF52" s="59"/>
      <c r="AG52" s="60"/>
    </row>
    <row r="53" spans="1:33" s="76" customFormat="1" ht="27.75" hidden="1" customHeight="1" outlineLevel="1">
      <c r="A53" s="67"/>
      <c r="B53" s="67"/>
      <c r="C53" s="634" t="s">
        <v>113</v>
      </c>
      <c r="D53" s="635" t="s">
        <v>105</v>
      </c>
      <c r="E53" s="635"/>
      <c r="F53" s="636"/>
      <c r="G53" s="68">
        <f t="shared" ref="G53:P53" si="6">SUM(G47:G52)</f>
        <v>0</v>
      </c>
      <c r="H53" s="68">
        <f t="shared" si="6"/>
        <v>0</v>
      </c>
      <c r="I53" s="69">
        <f t="shared" si="6"/>
        <v>0</v>
      </c>
      <c r="J53" s="69">
        <f t="shared" si="6"/>
        <v>0</v>
      </c>
      <c r="K53" s="68">
        <f t="shared" si="6"/>
        <v>0</v>
      </c>
      <c r="L53" s="68">
        <f t="shared" si="6"/>
        <v>0</v>
      </c>
      <c r="M53" s="69">
        <f t="shared" si="6"/>
        <v>0</v>
      </c>
      <c r="N53" s="69">
        <f t="shared" si="6"/>
        <v>0</v>
      </c>
      <c r="O53" s="68">
        <f t="shared" si="6"/>
        <v>0</v>
      </c>
      <c r="P53" s="69">
        <f t="shared" si="6"/>
        <v>0</v>
      </c>
      <c r="Q53" s="68"/>
      <c r="R53" s="68"/>
      <c r="S53" s="70">
        <f t="shared" ref="S53:AA53" si="7">SUM(S47:S52)</f>
        <v>0</v>
      </c>
      <c r="T53" s="70">
        <f t="shared" si="7"/>
        <v>0</v>
      </c>
      <c r="U53" s="70">
        <f t="shared" si="7"/>
        <v>0</v>
      </c>
      <c r="V53" s="70">
        <f t="shared" si="7"/>
        <v>0</v>
      </c>
      <c r="W53" s="70">
        <f t="shared" si="7"/>
        <v>0</v>
      </c>
      <c r="X53" s="70">
        <f t="shared" si="7"/>
        <v>0</v>
      </c>
      <c r="Y53" s="70">
        <f t="shared" si="7"/>
        <v>0</v>
      </c>
      <c r="Z53" s="70">
        <f t="shared" si="7"/>
        <v>0</v>
      </c>
      <c r="AA53" s="70">
        <f t="shared" si="7"/>
        <v>0</v>
      </c>
      <c r="AB53" s="71"/>
      <c r="AC53" s="72"/>
      <c r="AD53" s="73"/>
      <c r="AE53" s="74"/>
      <c r="AF53" s="74"/>
      <c r="AG53" s="75"/>
    </row>
    <row r="54" spans="1:33" s="76" customFormat="1" ht="27.75" hidden="1" customHeight="1" outlineLevel="1">
      <c r="A54" s="67"/>
      <c r="B54" s="77"/>
      <c r="C54" s="637"/>
      <c r="D54" s="638"/>
      <c r="E54" s="638"/>
      <c r="F54" s="639"/>
      <c r="G54" s="78" t="s">
        <v>106</v>
      </c>
      <c r="H54" s="78" t="s">
        <v>107</v>
      </c>
      <c r="I54" s="78"/>
      <c r="J54" s="78"/>
      <c r="K54" s="78" t="s">
        <v>106</v>
      </c>
      <c r="L54" s="78" t="s">
        <v>107</v>
      </c>
      <c r="M54" s="78"/>
      <c r="N54" s="78"/>
      <c r="O54" s="78" t="s">
        <v>106</v>
      </c>
      <c r="P54" s="78"/>
      <c r="Q54" s="79"/>
      <c r="R54" s="264"/>
      <c r="S54" s="80"/>
      <c r="T54" s="80"/>
      <c r="U54" s="80"/>
      <c r="V54" s="80"/>
      <c r="W54" s="80"/>
      <c r="X54" s="80"/>
      <c r="Y54" s="80"/>
      <c r="Z54" s="80"/>
      <c r="AA54" s="80"/>
      <c r="AB54" s="81"/>
      <c r="AC54" s="82"/>
      <c r="AD54" s="83"/>
      <c r="AE54" s="84"/>
      <c r="AF54" s="84"/>
      <c r="AG54" s="84"/>
    </row>
    <row r="55" spans="1:33" s="76" customFormat="1" ht="27.75" hidden="1" customHeight="1" outlineLevel="1">
      <c r="A55" s="67"/>
      <c r="B55" s="67"/>
      <c r="C55" s="640"/>
      <c r="D55" s="641"/>
      <c r="E55" s="641"/>
      <c r="F55" s="642"/>
      <c r="G55" s="85">
        <f>G53+H53-I53-J53</f>
        <v>0</v>
      </c>
      <c r="H55" s="85">
        <f>H53-J53</f>
        <v>0</v>
      </c>
      <c r="I55" s="85"/>
      <c r="J55" s="85"/>
      <c r="K55" s="85">
        <f>K53+L53-M53-N53</f>
        <v>0</v>
      </c>
      <c r="L55" s="85">
        <f>L53-N53</f>
        <v>0</v>
      </c>
      <c r="M55" s="85"/>
      <c r="N55" s="85"/>
      <c r="O55" s="85">
        <f>O53-P53</f>
        <v>0</v>
      </c>
      <c r="P55" s="85"/>
      <c r="Q55" s="86"/>
      <c r="R55" s="265"/>
      <c r="S55" s="87"/>
      <c r="T55" s="87"/>
      <c r="U55" s="87"/>
      <c r="V55" s="87"/>
      <c r="W55" s="87"/>
      <c r="X55" s="87"/>
      <c r="Y55" s="87"/>
      <c r="Z55" s="87"/>
      <c r="AA55" s="87"/>
      <c r="AB55" s="88"/>
      <c r="AC55" s="89"/>
      <c r="AD55" s="90"/>
      <c r="AE55" s="91"/>
      <c r="AF55" s="91"/>
      <c r="AG55" s="91"/>
    </row>
    <row r="56" spans="1:33" hidden="1" outlineLevel="1"/>
    <row r="57" spans="1:33" hidden="1" outlineLevel="1"/>
    <row r="58" spans="1:33" collapsed="1"/>
  </sheetData>
  <sheetProtection password="DA9F" sheet="1" objects="1" scenarios="1"/>
  <mergeCells count="51">
    <mergeCell ref="C14:F14"/>
    <mergeCell ref="C15:F16"/>
    <mergeCell ref="C21:D21"/>
    <mergeCell ref="C26:F26"/>
    <mergeCell ref="C9:D9"/>
    <mergeCell ref="C10:C11"/>
    <mergeCell ref="D10:D11"/>
    <mergeCell ref="C12:C13"/>
    <mergeCell ref="D12:D13"/>
    <mergeCell ref="C54:F55"/>
    <mergeCell ref="C27:F28"/>
    <mergeCell ref="C31:D31"/>
    <mergeCell ref="C41:F41"/>
    <mergeCell ref="C42:F43"/>
    <mergeCell ref="C46:D46"/>
    <mergeCell ref="C53:F53"/>
    <mergeCell ref="T6:T8"/>
    <mergeCell ref="Q5:Q8"/>
    <mergeCell ref="W5:W8"/>
    <mergeCell ref="R5:R8"/>
    <mergeCell ref="S5:S8"/>
    <mergeCell ref="T5:V5"/>
    <mergeCell ref="AC5:AC8"/>
    <mergeCell ref="AD5:AD8"/>
    <mergeCell ref="AE5:AE8"/>
    <mergeCell ref="AF5:AF8"/>
    <mergeCell ref="AG5:AG8"/>
    <mergeCell ref="AB5:AB8"/>
    <mergeCell ref="U6:U8"/>
    <mergeCell ref="V6:V8"/>
    <mergeCell ref="Y6:Y8"/>
    <mergeCell ref="Z6:Z8"/>
    <mergeCell ref="AA6:AA8"/>
    <mergeCell ref="X5:X8"/>
    <mergeCell ref="Y5:AA5"/>
    <mergeCell ref="C2:M2"/>
    <mergeCell ref="A5:A8"/>
    <mergeCell ref="B5:B8"/>
    <mergeCell ref="C5:C8"/>
    <mergeCell ref="D5:D8"/>
    <mergeCell ref="E5:F5"/>
    <mergeCell ref="G5:P5"/>
    <mergeCell ref="G7:H7"/>
    <mergeCell ref="I7:J7"/>
    <mergeCell ref="K7:L7"/>
    <mergeCell ref="M7:N7"/>
    <mergeCell ref="G6:J6"/>
    <mergeCell ref="K6:N6"/>
    <mergeCell ref="O6:P6"/>
    <mergeCell ref="E6:E8"/>
    <mergeCell ref="F6:F8"/>
  </mergeCells>
  <pageMargins left="0.59055118110236227" right="0.19685039370078741" top="0.98425196850393704" bottom="0.59055118110236227" header="0.59055118110236227" footer="0.19685039370078741"/>
  <pageSetup paperSize="9" scale="72" fitToHeight="3" orientation="landscape" r:id="rId1"/>
  <headerFooter alignWithMargins="0">
    <oddHeader>&amp;RAnlage 6 GRDrs 658/2016</oddHeader>
    <oddFooter>&amp;CSeite &amp;P von &amp;N</oddFooter>
  </headerFooter>
  <legacyDrawing r:id="rId2"/>
</worksheet>
</file>

<file path=xl/worksheets/sheet6.xml><?xml version="1.0" encoding="utf-8"?>
<worksheet xmlns="http://schemas.openxmlformats.org/spreadsheetml/2006/main" xmlns:r="http://schemas.openxmlformats.org/officeDocument/2006/relationships">
  <dimension ref="A1:AI52"/>
  <sheetViews>
    <sheetView zoomScale="80" zoomScaleNormal="80" zoomScaleSheetLayoutView="70" workbookViewId="0">
      <pane xSplit="4" ySplit="8" topLeftCell="E9" activePane="bottomRight" state="frozen"/>
      <selection activeCell="A3" sqref="A3"/>
      <selection pane="topRight" activeCell="A3" sqref="A3"/>
      <selection pane="bottomLeft" activeCell="A3" sqref="A3"/>
      <selection pane="bottomRight" activeCell="C1" sqref="C1"/>
    </sheetView>
  </sheetViews>
  <sheetFormatPr baseColWidth="10" defaultRowHeight="12.75" outlineLevelRow="1" outlineLevelCol="1"/>
  <cols>
    <col min="1" max="2" width="6.375" style="26" hidden="1" customWidth="1" outlineLevel="1"/>
    <col min="3" max="3" width="12.75" style="28" customWidth="1" collapsed="1"/>
    <col min="4" max="4" width="22.625" style="28" customWidth="1"/>
    <col min="5" max="5" width="15.25" style="28" customWidth="1"/>
    <col min="6" max="6" width="15.375" style="28" customWidth="1"/>
    <col min="7" max="8" width="4.75" style="29" customWidth="1"/>
    <col min="9" max="10" width="4.75" style="28" customWidth="1"/>
    <col min="11" max="12" width="4.75" style="29" customWidth="1"/>
    <col min="13" max="14" width="4.75" style="28" customWidth="1"/>
    <col min="15" max="15" width="4.75" style="29" customWidth="1"/>
    <col min="16" max="16" width="4.75" style="28" customWidth="1"/>
    <col min="17" max="17" width="9.5" style="28" hidden="1" customWidth="1" outlineLevel="1"/>
    <col min="18" max="18" width="12.25" style="28" customWidth="1" collapsed="1"/>
    <col min="19" max="19" width="11" style="35" hidden="1" customWidth="1" outlineLevel="1"/>
    <col min="20" max="20" width="12" style="35" hidden="1" customWidth="1" outlineLevel="1"/>
    <col min="21" max="21" width="13.125" style="35" hidden="1" customWidth="1" outlineLevel="1"/>
    <col min="22" max="22" width="12" style="35" hidden="1" customWidth="1" outlineLevel="1"/>
    <col min="23" max="24" width="11.5" style="28" hidden="1" customWidth="1" outlineLevel="1"/>
    <col min="25" max="25" width="11" style="28" customWidth="1" collapsed="1"/>
    <col min="26" max="27" width="11" style="28" customWidth="1"/>
    <col min="28" max="29" width="8" style="31" hidden="1" customWidth="1" outlineLevel="1"/>
    <col min="30" max="30" width="9.125" style="32" hidden="1" customWidth="1" outlineLevel="1"/>
    <col min="31" max="31" width="17.625" style="33" hidden="1" customWidth="1" outlineLevel="1"/>
    <col min="32" max="32" width="14.875" style="34" hidden="1" customWidth="1" outlineLevel="1"/>
    <col min="33" max="33" width="20.5" style="28" hidden="1" customWidth="1" outlineLevel="1"/>
    <col min="34" max="34" width="20" style="28" hidden="1" customWidth="1" outlineLevel="1"/>
    <col min="35" max="35" width="11" style="28" collapsed="1"/>
    <col min="36" max="257" width="11" style="28"/>
    <col min="258" max="259" width="0" style="28" hidden="1" customWidth="1"/>
    <col min="260" max="260" width="10.375" style="28" customWidth="1"/>
    <col min="261" max="261" width="29.375" style="28" customWidth="1"/>
    <col min="262" max="262" width="15.25" style="28" customWidth="1"/>
    <col min="263" max="263" width="13.5" style="28" customWidth="1"/>
    <col min="264" max="273" width="5.625" style="28" customWidth="1"/>
    <col min="274" max="274" width="9.875" style="28" customWidth="1"/>
    <col min="275" max="275" width="11" style="28" customWidth="1"/>
    <col min="276" max="280" width="0" style="28" hidden="1" customWidth="1"/>
    <col min="281" max="281" width="8.625" style="28" customWidth="1"/>
    <col min="282" max="282" width="10.125" style="28" customWidth="1"/>
    <col min="283" max="283" width="9.75" style="28" customWidth="1"/>
    <col min="284" max="284" width="8" style="28" customWidth="1"/>
    <col min="285" max="285" width="0" style="28" hidden="1" customWidth="1"/>
    <col min="286" max="286" width="9.125" style="28" customWidth="1"/>
    <col min="287" max="287" width="25.5" style="28" customWidth="1"/>
    <col min="288" max="288" width="14.875" style="28" customWidth="1"/>
    <col min="289" max="289" width="20.5" style="28" customWidth="1"/>
    <col min="290" max="290" width="20" style="28" customWidth="1"/>
    <col min="291" max="513" width="11" style="28"/>
    <col min="514" max="515" width="0" style="28" hidden="1" customWidth="1"/>
    <col min="516" max="516" width="10.375" style="28" customWidth="1"/>
    <col min="517" max="517" width="29.375" style="28" customWidth="1"/>
    <col min="518" max="518" width="15.25" style="28" customWidth="1"/>
    <col min="519" max="519" width="13.5" style="28" customWidth="1"/>
    <col min="520" max="529" width="5.625" style="28" customWidth="1"/>
    <col min="530" max="530" width="9.875" style="28" customWidth="1"/>
    <col min="531" max="531" width="11" style="28" customWidth="1"/>
    <col min="532" max="536" width="0" style="28" hidden="1" customWidth="1"/>
    <col min="537" max="537" width="8.625" style="28" customWidth="1"/>
    <col min="538" max="538" width="10.125" style="28" customWidth="1"/>
    <col min="539" max="539" width="9.75" style="28" customWidth="1"/>
    <col min="540" max="540" width="8" style="28" customWidth="1"/>
    <col min="541" max="541" width="0" style="28" hidden="1" customWidth="1"/>
    <col min="542" max="542" width="9.125" style="28" customWidth="1"/>
    <col min="543" max="543" width="25.5" style="28" customWidth="1"/>
    <col min="544" max="544" width="14.875" style="28" customWidth="1"/>
    <col min="545" max="545" width="20.5" style="28" customWidth="1"/>
    <col min="546" max="546" width="20" style="28" customWidth="1"/>
    <col min="547" max="769" width="11" style="28"/>
    <col min="770" max="771" width="0" style="28" hidden="1" customWidth="1"/>
    <col min="772" max="772" width="10.375" style="28" customWidth="1"/>
    <col min="773" max="773" width="29.375" style="28" customWidth="1"/>
    <col min="774" max="774" width="15.25" style="28" customWidth="1"/>
    <col min="775" max="775" width="13.5" style="28" customWidth="1"/>
    <col min="776" max="785" width="5.625" style="28" customWidth="1"/>
    <col min="786" max="786" width="9.875" style="28" customWidth="1"/>
    <col min="787" max="787" width="11" style="28" customWidth="1"/>
    <col min="788" max="792" width="0" style="28" hidden="1" customWidth="1"/>
    <col min="793" max="793" width="8.625" style="28" customWidth="1"/>
    <col min="794" max="794" width="10.125" style="28" customWidth="1"/>
    <col min="795" max="795" width="9.75" style="28" customWidth="1"/>
    <col min="796" max="796" width="8" style="28" customWidth="1"/>
    <col min="797" max="797" width="0" style="28" hidden="1" customWidth="1"/>
    <col min="798" max="798" width="9.125" style="28" customWidth="1"/>
    <col min="799" max="799" width="25.5" style="28" customWidth="1"/>
    <col min="800" max="800" width="14.875" style="28" customWidth="1"/>
    <col min="801" max="801" width="20.5" style="28" customWidth="1"/>
    <col min="802" max="802" width="20" style="28" customWidth="1"/>
    <col min="803" max="1025" width="11" style="28"/>
    <col min="1026" max="1027" width="0" style="28" hidden="1" customWidth="1"/>
    <col min="1028" max="1028" width="10.375" style="28" customWidth="1"/>
    <col min="1029" max="1029" width="29.375" style="28" customWidth="1"/>
    <col min="1030" max="1030" width="15.25" style="28" customWidth="1"/>
    <col min="1031" max="1031" width="13.5" style="28" customWidth="1"/>
    <col min="1032" max="1041" width="5.625" style="28" customWidth="1"/>
    <col min="1042" max="1042" width="9.875" style="28" customWidth="1"/>
    <col min="1043" max="1043" width="11" style="28" customWidth="1"/>
    <col min="1044" max="1048" width="0" style="28" hidden="1" customWidth="1"/>
    <col min="1049" max="1049" width="8.625" style="28" customWidth="1"/>
    <col min="1050" max="1050" width="10.125" style="28" customWidth="1"/>
    <col min="1051" max="1051" width="9.75" style="28" customWidth="1"/>
    <col min="1052" max="1052" width="8" style="28" customWidth="1"/>
    <col min="1053" max="1053" width="0" style="28" hidden="1" customWidth="1"/>
    <col min="1054" max="1054" width="9.125" style="28" customWidth="1"/>
    <col min="1055" max="1055" width="25.5" style="28" customWidth="1"/>
    <col min="1056" max="1056" width="14.875" style="28" customWidth="1"/>
    <col min="1057" max="1057" width="20.5" style="28" customWidth="1"/>
    <col min="1058" max="1058" width="20" style="28" customWidth="1"/>
    <col min="1059" max="1281" width="11" style="28"/>
    <col min="1282" max="1283" width="0" style="28" hidden="1" customWidth="1"/>
    <col min="1284" max="1284" width="10.375" style="28" customWidth="1"/>
    <col min="1285" max="1285" width="29.375" style="28" customWidth="1"/>
    <col min="1286" max="1286" width="15.25" style="28" customWidth="1"/>
    <col min="1287" max="1287" width="13.5" style="28" customWidth="1"/>
    <col min="1288" max="1297" width="5.625" style="28" customWidth="1"/>
    <col min="1298" max="1298" width="9.875" style="28" customWidth="1"/>
    <col min="1299" max="1299" width="11" style="28" customWidth="1"/>
    <col min="1300" max="1304" width="0" style="28" hidden="1" customWidth="1"/>
    <col min="1305" max="1305" width="8.625" style="28" customWidth="1"/>
    <col min="1306" max="1306" width="10.125" style="28" customWidth="1"/>
    <col min="1307" max="1307" width="9.75" style="28" customWidth="1"/>
    <col min="1308" max="1308" width="8" style="28" customWidth="1"/>
    <col min="1309" max="1309" width="0" style="28" hidden="1" customWidth="1"/>
    <col min="1310" max="1310" width="9.125" style="28" customWidth="1"/>
    <col min="1311" max="1311" width="25.5" style="28" customWidth="1"/>
    <col min="1312" max="1312" width="14.875" style="28" customWidth="1"/>
    <col min="1313" max="1313" width="20.5" style="28" customWidth="1"/>
    <col min="1314" max="1314" width="20" style="28" customWidth="1"/>
    <col min="1315" max="1537" width="11" style="28"/>
    <col min="1538" max="1539" width="0" style="28" hidden="1" customWidth="1"/>
    <col min="1540" max="1540" width="10.375" style="28" customWidth="1"/>
    <col min="1541" max="1541" width="29.375" style="28" customWidth="1"/>
    <col min="1542" max="1542" width="15.25" style="28" customWidth="1"/>
    <col min="1543" max="1543" width="13.5" style="28" customWidth="1"/>
    <col min="1544" max="1553" width="5.625" style="28" customWidth="1"/>
    <col min="1554" max="1554" width="9.875" style="28" customWidth="1"/>
    <col min="1555" max="1555" width="11" style="28" customWidth="1"/>
    <col min="1556" max="1560" width="0" style="28" hidden="1" customWidth="1"/>
    <col min="1561" max="1561" width="8.625" style="28" customWidth="1"/>
    <col min="1562" max="1562" width="10.125" style="28" customWidth="1"/>
    <col min="1563" max="1563" width="9.75" style="28" customWidth="1"/>
    <col min="1564" max="1564" width="8" style="28" customWidth="1"/>
    <col min="1565" max="1565" width="0" style="28" hidden="1" customWidth="1"/>
    <col min="1566" max="1566" width="9.125" style="28" customWidth="1"/>
    <col min="1567" max="1567" width="25.5" style="28" customWidth="1"/>
    <col min="1568" max="1568" width="14.875" style="28" customWidth="1"/>
    <col min="1569" max="1569" width="20.5" style="28" customWidth="1"/>
    <col min="1570" max="1570" width="20" style="28" customWidth="1"/>
    <col min="1571" max="1793" width="11" style="28"/>
    <col min="1794" max="1795" width="0" style="28" hidden="1" customWidth="1"/>
    <col min="1796" max="1796" width="10.375" style="28" customWidth="1"/>
    <col min="1797" max="1797" width="29.375" style="28" customWidth="1"/>
    <col min="1798" max="1798" width="15.25" style="28" customWidth="1"/>
    <col min="1799" max="1799" width="13.5" style="28" customWidth="1"/>
    <col min="1800" max="1809" width="5.625" style="28" customWidth="1"/>
    <col min="1810" max="1810" width="9.875" style="28" customWidth="1"/>
    <col min="1811" max="1811" width="11" style="28" customWidth="1"/>
    <col min="1812" max="1816" width="0" style="28" hidden="1" customWidth="1"/>
    <col min="1817" max="1817" width="8.625" style="28" customWidth="1"/>
    <col min="1818" max="1818" width="10.125" style="28" customWidth="1"/>
    <col min="1819" max="1819" width="9.75" style="28" customWidth="1"/>
    <col min="1820" max="1820" width="8" style="28" customWidth="1"/>
    <col min="1821" max="1821" width="0" style="28" hidden="1" customWidth="1"/>
    <col min="1822" max="1822" width="9.125" style="28" customWidth="1"/>
    <col min="1823" max="1823" width="25.5" style="28" customWidth="1"/>
    <col min="1824" max="1824" width="14.875" style="28" customWidth="1"/>
    <col min="1825" max="1825" width="20.5" style="28" customWidth="1"/>
    <col min="1826" max="1826" width="20" style="28" customWidth="1"/>
    <col min="1827" max="2049" width="11" style="28"/>
    <col min="2050" max="2051" width="0" style="28" hidden="1" customWidth="1"/>
    <col min="2052" max="2052" width="10.375" style="28" customWidth="1"/>
    <col min="2053" max="2053" width="29.375" style="28" customWidth="1"/>
    <col min="2054" max="2054" width="15.25" style="28" customWidth="1"/>
    <col min="2055" max="2055" width="13.5" style="28" customWidth="1"/>
    <col min="2056" max="2065" width="5.625" style="28" customWidth="1"/>
    <col min="2066" max="2066" width="9.875" style="28" customWidth="1"/>
    <col min="2067" max="2067" width="11" style="28" customWidth="1"/>
    <col min="2068" max="2072" width="0" style="28" hidden="1" customWidth="1"/>
    <col min="2073" max="2073" width="8.625" style="28" customWidth="1"/>
    <col min="2074" max="2074" width="10.125" style="28" customWidth="1"/>
    <col min="2075" max="2075" width="9.75" style="28" customWidth="1"/>
    <col min="2076" max="2076" width="8" style="28" customWidth="1"/>
    <col min="2077" max="2077" width="0" style="28" hidden="1" customWidth="1"/>
    <col min="2078" max="2078" width="9.125" style="28" customWidth="1"/>
    <col min="2079" max="2079" width="25.5" style="28" customWidth="1"/>
    <col min="2080" max="2080" width="14.875" style="28" customWidth="1"/>
    <col min="2081" max="2081" width="20.5" style="28" customWidth="1"/>
    <col min="2082" max="2082" width="20" style="28" customWidth="1"/>
    <col min="2083" max="2305" width="11" style="28"/>
    <col min="2306" max="2307" width="0" style="28" hidden="1" customWidth="1"/>
    <col min="2308" max="2308" width="10.375" style="28" customWidth="1"/>
    <col min="2309" max="2309" width="29.375" style="28" customWidth="1"/>
    <col min="2310" max="2310" width="15.25" style="28" customWidth="1"/>
    <col min="2311" max="2311" width="13.5" style="28" customWidth="1"/>
    <col min="2312" max="2321" width="5.625" style="28" customWidth="1"/>
    <col min="2322" max="2322" width="9.875" style="28" customWidth="1"/>
    <col min="2323" max="2323" width="11" style="28" customWidth="1"/>
    <col min="2324" max="2328" width="0" style="28" hidden="1" customWidth="1"/>
    <col min="2329" max="2329" width="8.625" style="28" customWidth="1"/>
    <col min="2330" max="2330" width="10.125" style="28" customWidth="1"/>
    <col min="2331" max="2331" width="9.75" style="28" customWidth="1"/>
    <col min="2332" max="2332" width="8" style="28" customWidth="1"/>
    <col min="2333" max="2333" width="0" style="28" hidden="1" customWidth="1"/>
    <col min="2334" max="2334" width="9.125" style="28" customWidth="1"/>
    <col min="2335" max="2335" width="25.5" style="28" customWidth="1"/>
    <col min="2336" max="2336" width="14.875" style="28" customWidth="1"/>
    <col min="2337" max="2337" width="20.5" style="28" customWidth="1"/>
    <col min="2338" max="2338" width="20" style="28" customWidth="1"/>
    <col min="2339" max="2561" width="11" style="28"/>
    <col min="2562" max="2563" width="0" style="28" hidden="1" customWidth="1"/>
    <col min="2564" max="2564" width="10.375" style="28" customWidth="1"/>
    <col min="2565" max="2565" width="29.375" style="28" customWidth="1"/>
    <col min="2566" max="2566" width="15.25" style="28" customWidth="1"/>
    <col min="2567" max="2567" width="13.5" style="28" customWidth="1"/>
    <col min="2568" max="2577" width="5.625" style="28" customWidth="1"/>
    <col min="2578" max="2578" width="9.875" style="28" customWidth="1"/>
    <col min="2579" max="2579" width="11" style="28" customWidth="1"/>
    <col min="2580" max="2584" width="0" style="28" hidden="1" customWidth="1"/>
    <col min="2585" max="2585" width="8.625" style="28" customWidth="1"/>
    <col min="2586" max="2586" width="10.125" style="28" customWidth="1"/>
    <col min="2587" max="2587" width="9.75" style="28" customWidth="1"/>
    <col min="2588" max="2588" width="8" style="28" customWidth="1"/>
    <col min="2589" max="2589" width="0" style="28" hidden="1" customWidth="1"/>
    <col min="2590" max="2590" width="9.125" style="28" customWidth="1"/>
    <col min="2591" max="2591" width="25.5" style="28" customWidth="1"/>
    <col min="2592" max="2592" width="14.875" style="28" customWidth="1"/>
    <col min="2593" max="2593" width="20.5" style="28" customWidth="1"/>
    <col min="2594" max="2594" width="20" style="28" customWidth="1"/>
    <col min="2595" max="2817" width="11" style="28"/>
    <col min="2818" max="2819" width="0" style="28" hidden="1" customWidth="1"/>
    <col min="2820" max="2820" width="10.375" style="28" customWidth="1"/>
    <col min="2821" max="2821" width="29.375" style="28" customWidth="1"/>
    <col min="2822" max="2822" width="15.25" style="28" customWidth="1"/>
    <col min="2823" max="2823" width="13.5" style="28" customWidth="1"/>
    <col min="2824" max="2833" width="5.625" style="28" customWidth="1"/>
    <col min="2834" max="2834" width="9.875" style="28" customWidth="1"/>
    <col min="2835" max="2835" width="11" style="28" customWidth="1"/>
    <col min="2836" max="2840" width="0" style="28" hidden="1" customWidth="1"/>
    <col min="2841" max="2841" width="8.625" style="28" customWidth="1"/>
    <col min="2842" max="2842" width="10.125" style="28" customWidth="1"/>
    <col min="2843" max="2843" width="9.75" style="28" customWidth="1"/>
    <col min="2844" max="2844" width="8" style="28" customWidth="1"/>
    <col min="2845" max="2845" width="0" style="28" hidden="1" customWidth="1"/>
    <col min="2846" max="2846" width="9.125" style="28" customWidth="1"/>
    <col min="2847" max="2847" width="25.5" style="28" customWidth="1"/>
    <col min="2848" max="2848" width="14.875" style="28" customWidth="1"/>
    <col min="2849" max="2849" width="20.5" style="28" customWidth="1"/>
    <col min="2850" max="2850" width="20" style="28" customWidth="1"/>
    <col min="2851" max="3073" width="11" style="28"/>
    <col min="3074" max="3075" width="0" style="28" hidden="1" customWidth="1"/>
    <col min="3076" max="3076" width="10.375" style="28" customWidth="1"/>
    <col min="3077" max="3077" width="29.375" style="28" customWidth="1"/>
    <col min="3078" max="3078" width="15.25" style="28" customWidth="1"/>
    <col min="3079" max="3079" width="13.5" style="28" customWidth="1"/>
    <col min="3080" max="3089" width="5.625" style="28" customWidth="1"/>
    <col min="3090" max="3090" width="9.875" style="28" customWidth="1"/>
    <col min="3091" max="3091" width="11" style="28" customWidth="1"/>
    <col min="3092" max="3096" width="0" style="28" hidden="1" customWidth="1"/>
    <col min="3097" max="3097" width="8.625" style="28" customWidth="1"/>
    <col min="3098" max="3098" width="10.125" style="28" customWidth="1"/>
    <col min="3099" max="3099" width="9.75" style="28" customWidth="1"/>
    <col min="3100" max="3100" width="8" style="28" customWidth="1"/>
    <col min="3101" max="3101" width="0" style="28" hidden="1" customWidth="1"/>
    <col min="3102" max="3102" width="9.125" style="28" customWidth="1"/>
    <col min="3103" max="3103" width="25.5" style="28" customWidth="1"/>
    <col min="3104" max="3104" width="14.875" style="28" customWidth="1"/>
    <col min="3105" max="3105" width="20.5" style="28" customWidth="1"/>
    <col min="3106" max="3106" width="20" style="28" customWidth="1"/>
    <col min="3107" max="3329" width="11" style="28"/>
    <col min="3330" max="3331" width="0" style="28" hidden="1" customWidth="1"/>
    <col min="3332" max="3332" width="10.375" style="28" customWidth="1"/>
    <col min="3333" max="3333" width="29.375" style="28" customWidth="1"/>
    <col min="3334" max="3334" width="15.25" style="28" customWidth="1"/>
    <col min="3335" max="3335" width="13.5" style="28" customWidth="1"/>
    <col min="3336" max="3345" width="5.625" style="28" customWidth="1"/>
    <col min="3346" max="3346" width="9.875" style="28" customWidth="1"/>
    <col min="3347" max="3347" width="11" style="28" customWidth="1"/>
    <col min="3348" max="3352" width="0" style="28" hidden="1" customWidth="1"/>
    <col min="3353" max="3353" width="8.625" style="28" customWidth="1"/>
    <col min="3354" max="3354" width="10.125" style="28" customWidth="1"/>
    <col min="3355" max="3355" width="9.75" style="28" customWidth="1"/>
    <col min="3356" max="3356" width="8" style="28" customWidth="1"/>
    <col min="3357" max="3357" width="0" style="28" hidden="1" customWidth="1"/>
    <col min="3358" max="3358" width="9.125" style="28" customWidth="1"/>
    <col min="3359" max="3359" width="25.5" style="28" customWidth="1"/>
    <col min="3360" max="3360" width="14.875" style="28" customWidth="1"/>
    <col min="3361" max="3361" width="20.5" style="28" customWidth="1"/>
    <col min="3362" max="3362" width="20" style="28" customWidth="1"/>
    <col min="3363" max="3585" width="11" style="28"/>
    <col min="3586" max="3587" width="0" style="28" hidden="1" customWidth="1"/>
    <col min="3588" max="3588" width="10.375" style="28" customWidth="1"/>
    <col min="3589" max="3589" width="29.375" style="28" customWidth="1"/>
    <col min="3590" max="3590" width="15.25" style="28" customWidth="1"/>
    <col min="3591" max="3591" width="13.5" style="28" customWidth="1"/>
    <col min="3592" max="3601" width="5.625" style="28" customWidth="1"/>
    <col min="3602" max="3602" width="9.875" style="28" customWidth="1"/>
    <col min="3603" max="3603" width="11" style="28" customWidth="1"/>
    <col min="3604" max="3608" width="0" style="28" hidden="1" customWidth="1"/>
    <col min="3609" max="3609" width="8.625" style="28" customWidth="1"/>
    <col min="3610" max="3610" width="10.125" style="28" customWidth="1"/>
    <col min="3611" max="3611" width="9.75" style="28" customWidth="1"/>
    <col min="3612" max="3612" width="8" style="28" customWidth="1"/>
    <col min="3613" max="3613" width="0" style="28" hidden="1" customWidth="1"/>
    <col min="3614" max="3614" width="9.125" style="28" customWidth="1"/>
    <col min="3615" max="3615" width="25.5" style="28" customWidth="1"/>
    <col min="3616" max="3616" width="14.875" style="28" customWidth="1"/>
    <col min="3617" max="3617" width="20.5" style="28" customWidth="1"/>
    <col min="3618" max="3618" width="20" style="28" customWidth="1"/>
    <col min="3619" max="3841" width="11" style="28"/>
    <col min="3842" max="3843" width="0" style="28" hidden="1" customWidth="1"/>
    <col min="3844" max="3844" width="10.375" style="28" customWidth="1"/>
    <col min="3845" max="3845" width="29.375" style="28" customWidth="1"/>
    <col min="3846" max="3846" width="15.25" style="28" customWidth="1"/>
    <col min="3847" max="3847" width="13.5" style="28" customWidth="1"/>
    <col min="3848" max="3857" width="5.625" style="28" customWidth="1"/>
    <col min="3858" max="3858" width="9.875" style="28" customWidth="1"/>
    <col min="3859" max="3859" width="11" style="28" customWidth="1"/>
    <col min="3860" max="3864" width="0" style="28" hidden="1" customWidth="1"/>
    <col min="3865" max="3865" width="8.625" style="28" customWidth="1"/>
    <col min="3866" max="3866" width="10.125" style="28" customWidth="1"/>
    <col min="3867" max="3867" width="9.75" style="28" customWidth="1"/>
    <col min="3868" max="3868" width="8" style="28" customWidth="1"/>
    <col min="3869" max="3869" width="0" style="28" hidden="1" customWidth="1"/>
    <col min="3870" max="3870" width="9.125" style="28" customWidth="1"/>
    <col min="3871" max="3871" width="25.5" style="28" customWidth="1"/>
    <col min="3872" max="3872" width="14.875" style="28" customWidth="1"/>
    <col min="3873" max="3873" width="20.5" style="28" customWidth="1"/>
    <col min="3874" max="3874" width="20" style="28" customWidth="1"/>
    <col min="3875" max="4097" width="11" style="28"/>
    <col min="4098" max="4099" width="0" style="28" hidden="1" customWidth="1"/>
    <col min="4100" max="4100" width="10.375" style="28" customWidth="1"/>
    <col min="4101" max="4101" width="29.375" style="28" customWidth="1"/>
    <col min="4102" max="4102" width="15.25" style="28" customWidth="1"/>
    <col min="4103" max="4103" width="13.5" style="28" customWidth="1"/>
    <col min="4104" max="4113" width="5.625" style="28" customWidth="1"/>
    <col min="4114" max="4114" width="9.875" style="28" customWidth="1"/>
    <col min="4115" max="4115" width="11" style="28" customWidth="1"/>
    <col min="4116" max="4120" width="0" style="28" hidden="1" customWidth="1"/>
    <col min="4121" max="4121" width="8.625" style="28" customWidth="1"/>
    <col min="4122" max="4122" width="10.125" style="28" customWidth="1"/>
    <col min="4123" max="4123" width="9.75" style="28" customWidth="1"/>
    <col min="4124" max="4124" width="8" style="28" customWidth="1"/>
    <col min="4125" max="4125" width="0" style="28" hidden="1" customWidth="1"/>
    <col min="4126" max="4126" width="9.125" style="28" customWidth="1"/>
    <col min="4127" max="4127" width="25.5" style="28" customWidth="1"/>
    <col min="4128" max="4128" width="14.875" style="28" customWidth="1"/>
    <col min="4129" max="4129" width="20.5" style="28" customWidth="1"/>
    <col min="4130" max="4130" width="20" style="28" customWidth="1"/>
    <col min="4131" max="4353" width="11" style="28"/>
    <col min="4354" max="4355" width="0" style="28" hidden="1" customWidth="1"/>
    <col min="4356" max="4356" width="10.375" style="28" customWidth="1"/>
    <col min="4357" max="4357" width="29.375" style="28" customWidth="1"/>
    <col min="4358" max="4358" width="15.25" style="28" customWidth="1"/>
    <col min="4359" max="4359" width="13.5" style="28" customWidth="1"/>
    <col min="4360" max="4369" width="5.625" style="28" customWidth="1"/>
    <col min="4370" max="4370" width="9.875" style="28" customWidth="1"/>
    <col min="4371" max="4371" width="11" style="28" customWidth="1"/>
    <col min="4372" max="4376" width="0" style="28" hidden="1" customWidth="1"/>
    <col min="4377" max="4377" width="8.625" style="28" customWidth="1"/>
    <col min="4378" max="4378" width="10.125" style="28" customWidth="1"/>
    <col min="4379" max="4379" width="9.75" style="28" customWidth="1"/>
    <col min="4380" max="4380" width="8" style="28" customWidth="1"/>
    <col min="4381" max="4381" width="0" style="28" hidden="1" customWidth="1"/>
    <col min="4382" max="4382" width="9.125" style="28" customWidth="1"/>
    <col min="4383" max="4383" width="25.5" style="28" customWidth="1"/>
    <col min="4384" max="4384" width="14.875" style="28" customWidth="1"/>
    <col min="4385" max="4385" width="20.5" style="28" customWidth="1"/>
    <col min="4386" max="4386" width="20" style="28" customWidth="1"/>
    <col min="4387" max="4609" width="11" style="28"/>
    <col min="4610" max="4611" width="0" style="28" hidden="1" customWidth="1"/>
    <col min="4612" max="4612" width="10.375" style="28" customWidth="1"/>
    <col min="4613" max="4613" width="29.375" style="28" customWidth="1"/>
    <col min="4614" max="4614" width="15.25" style="28" customWidth="1"/>
    <col min="4615" max="4615" width="13.5" style="28" customWidth="1"/>
    <col min="4616" max="4625" width="5.625" style="28" customWidth="1"/>
    <col min="4626" max="4626" width="9.875" style="28" customWidth="1"/>
    <col min="4627" max="4627" width="11" style="28" customWidth="1"/>
    <col min="4628" max="4632" width="0" style="28" hidden="1" customWidth="1"/>
    <col min="4633" max="4633" width="8.625" style="28" customWidth="1"/>
    <col min="4634" max="4634" width="10.125" style="28" customWidth="1"/>
    <col min="4635" max="4635" width="9.75" style="28" customWidth="1"/>
    <col min="4636" max="4636" width="8" style="28" customWidth="1"/>
    <col min="4637" max="4637" width="0" style="28" hidden="1" customWidth="1"/>
    <col min="4638" max="4638" width="9.125" style="28" customWidth="1"/>
    <col min="4639" max="4639" width="25.5" style="28" customWidth="1"/>
    <col min="4640" max="4640" width="14.875" style="28" customWidth="1"/>
    <col min="4641" max="4641" width="20.5" style="28" customWidth="1"/>
    <col min="4642" max="4642" width="20" style="28" customWidth="1"/>
    <col min="4643" max="4865" width="11" style="28"/>
    <col min="4866" max="4867" width="0" style="28" hidden="1" customWidth="1"/>
    <col min="4868" max="4868" width="10.375" style="28" customWidth="1"/>
    <col min="4869" max="4869" width="29.375" style="28" customWidth="1"/>
    <col min="4870" max="4870" width="15.25" style="28" customWidth="1"/>
    <col min="4871" max="4871" width="13.5" style="28" customWidth="1"/>
    <col min="4872" max="4881" width="5.625" style="28" customWidth="1"/>
    <col min="4882" max="4882" width="9.875" style="28" customWidth="1"/>
    <col min="4883" max="4883" width="11" style="28" customWidth="1"/>
    <col min="4884" max="4888" width="0" style="28" hidden="1" customWidth="1"/>
    <col min="4889" max="4889" width="8.625" style="28" customWidth="1"/>
    <col min="4890" max="4890" width="10.125" style="28" customWidth="1"/>
    <col min="4891" max="4891" width="9.75" style="28" customWidth="1"/>
    <col min="4892" max="4892" width="8" style="28" customWidth="1"/>
    <col min="4893" max="4893" width="0" style="28" hidden="1" customWidth="1"/>
    <col min="4894" max="4894" width="9.125" style="28" customWidth="1"/>
    <col min="4895" max="4895" width="25.5" style="28" customWidth="1"/>
    <col min="4896" max="4896" width="14.875" style="28" customWidth="1"/>
    <col min="4897" max="4897" width="20.5" style="28" customWidth="1"/>
    <col min="4898" max="4898" width="20" style="28" customWidth="1"/>
    <col min="4899" max="5121" width="11" style="28"/>
    <col min="5122" max="5123" width="0" style="28" hidden="1" customWidth="1"/>
    <col min="5124" max="5124" width="10.375" style="28" customWidth="1"/>
    <col min="5125" max="5125" width="29.375" style="28" customWidth="1"/>
    <col min="5126" max="5126" width="15.25" style="28" customWidth="1"/>
    <col min="5127" max="5127" width="13.5" style="28" customWidth="1"/>
    <col min="5128" max="5137" width="5.625" style="28" customWidth="1"/>
    <col min="5138" max="5138" width="9.875" style="28" customWidth="1"/>
    <col min="5139" max="5139" width="11" style="28" customWidth="1"/>
    <col min="5140" max="5144" width="0" style="28" hidden="1" customWidth="1"/>
    <col min="5145" max="5145" width="8.625" style="28" customWidth="1"/>
    <col min="5146" max="5146" width="10.125" style="28" customWidth="1"/>
    <col min="5147" max="5147" width="9.75" style="28" customWidth="1"/>
    <col min="5148" max="5148" width="8" style="28" customWidth="1"/>
    <col min="5149" max="5149" width="0" style="28" hidden="1" customWidth="1"/>
    <col min="5150" max="5150" width="9.125" style="28" customWidth="1"/>
    <col min="5151" max="5151" width="25.5" style="28" customWidth="1"/>
    <col min="5152" max="5152" width="14.875" style="28" customWidth="1"/>
    <col min="5153" max="5153" width="20.5" style="28" customWidth="1"/>
    <col min="5154" max="5154" width="20" style="28" customWidth="1"/>
    <col min="5155" max="5377" width="11" style="28"/>
    <col min="5378" max="5379" width="0" style="28" hidden="1" customWidth="1"/>
    <col min="5380" max="5380" width="10.375" style="28" customWidth="1"/>
    <col min="5381" max="5381" width="29.375" style="28" customWidth="1"/>
    <col min="5382" max="5382" width="15.25" style="28" customWidth="1"/>
    <col min="5383" max="5383" width="13.5" style="28" customWidth="1"/>
    <col min="5384" max="5393" width="5.625" style="28" customWidth="1"/>
    <col min="5394" max="5394" width="9.875" style="28" customWidth="1"/>
    <col min="5395" max="5395" width="11" style="28" customWidth="1"/>
    <col min="5396" max="5400" width="0" style="28" hidden="1" customWidth="1"/>
    <col min="5401" max="5401" width="8.625" style="28" customWidth="1"/>
    <col min="5402" max="5402" width="10.125" style="28" customWidth="1"/>
    <col min="5403" max="5403" width="9.75" style="28" customWidth="1"/>
    <col min="5404" max="5404" width="8" style="28" customWidth="1"/>
    <col min="5405" max="5405" width="0" style="28" hidden="1" customWidth="1"/>
    <col min="5406" max="5406" width="9.125" style="28" customWidth="1"/>
    <col min="5407" max="5407" width="25.5" style="28" customWidth="1"/>
    <col min="5408" max="5408" width="14.875" style="28" customWidth="1"/>
    <col min="5409" max="5409" width="20.5" style="28" customWidth="1"/>
    <col min="5410" max="5410" width="20" style="28" customWidth="1"/>
    <col min="5411" max="5633" width="11" style="28"/>
    <col min="5634" max="5635" width="0" style="28" hidden="1" customWidth="1"/>
    <col min="5636" max="5636" width="10.375" style="28" customWidth="1"/>
    <col min="5637" max="5637" width="29.375" style="28" customWidth="1"/>
    <col min="5638" max="5638" width="15.25" style="28" customWidth="1"/>
    <col min="5639" max="5639" width="13.5" style="28" customWidth="1"/>
    <col min="5640" max="5649" width="5.625" style="28" customWidth="1"/>
    <col min="5650" max="5650" width="9.875" style="28" customWidth="1"/>
    <col min="5651" max="5651" width="11" style="28" customWidth="1"/>
    <col min="5652" max="5656" width="0" style="28" hidden="1" customWidth="1"/>
    <col min="5657" max="5657" width="8.625" style="28" customWidth="1"/>
    <col min="5658" max="5658" width="10.125" style="28" customWidth="1"/>
    <col min="5659" max="5659" width="9.75" style="28" customWidth="1"/>
    <col min="5660" max="5660" width="8" style="28" customWidth="1"/>
    <col min="5661" max="5661" width="0" style="28" hidden="1" customWidth="1"/>
    <col min="5662" max="5662" width="9.125" style="28" customWidth="1"/>
    <col min="5663" max="5663" width="25.5" style="28" customWidth="1"/>
    <col min="5664" max="5664" width="14.875" style="28" customWidth="1"/>
    <col min="5665" max="5665" width="20.5" style="28" customWidth="1"/>
    <col min="5666" max="5666" width="20" style="28" customWidth="1"/>
    <col min="5667" max="5889" width="11" style="28"/>
    <col min="5890" max="5891" width="0" style="28" hidden="1" customWidth="1"/>
    <col min="5892" max="5892" width="10.375" style="28" customWidth="1"/>
    <col min="5893" max="5893" width="29.375" style="28" customWidth="1"/>
    <col min="5894" max="5894" width="15.25" style="28" customWidth="1"/>
    <col min="5895" max="5895" width="13.5" style="28" customWidth="1"/>
    <col min="5896" max="5905" width="5.625" style="28" customWidth="1"/>
    <col min="5906" max="5906" width="9.875" style="28" customWidth="1"/>
    <col min="5907" max="5907" width="11" style="28" customWidth="1"/>
    <col min="5908" max="5912" width="0" style="28" hidden="1" customWidth="1"/>
    <col min="5913" max="5913" width="8.625" style="28" customWidth="1"/>
    <col min="5914" max="5914" width="10.125" style="28" customWidth="1"/>
    <col min="5915" max="5915" width="9.75" style="28" customWidth="1"/>
    <col min="5916" max="5916" width="8" style="28" customWidth="1"/>
    <col min="5917" max="5917" width="0" style="28" hidden="1" customWidth="1"/>
    <col min="5918" max="5918" width="9.125" style="28" customWidth="1"/>
    <col min="5919" max="5919" width="25.5" style="28" customWidth="1"/>
    <col min="5920" max="5920" width="14.875" style="28" customWidth="1"/>
    <col min="5921" max="5921" width="20.5" style="28" customWidth="1"/>
    <col min="5922" max="5922" width="20" style="28" customWidth="1"/>
    <col min="5923" max="6145" width="11" style="28"/>
    <col min="6146" max="6147" width="0" style="28" hidden="1" customWidth="1"/>
    <col min="6148" max="6148" width="10.375" style="28" customWidth="1"/>
    <col min="6149" max="6149" width="29.375" style="28" customWidth="1"/>
    <col min="6150" max="6150" width="15.25" style="28" customWidth="1"/>
    <col min="6151" max="6151" width="13.5" style="28" customWidth="1"/>
    <col min="6152" max="6161" width="5.625" style="28" customWidth="1"/>
    <col min="6162" max="6162" width="9.875" style="28" customWidth="1"/>
    <col min="6163" max="6163" width="11" style="28" customWidth="1"/>
    <col min="6164" max="6168" width="0" style="28" hidden="1" customWidth="1"/>
    <col min="6169" max="6169" width="8.625" style="28" customWidth="1"/>
    <col min="6170" max="6170" width="10.125" style="28" customWidth="1"/>
    <col min="6171" max="6171" width="9.75" style="28" customWidth="1"/>
    <col min="6172" max="6172" width="8" style="28" customWidth="1"/>
    <col min="6173" max="6173" width="0" style="28" hidden="1" customWidth="1"/>
    <col min="6174" max="6174" width="9.125" style="28" customWidth="1"/>
    <col min="6175" max="6175" width="25.5" style="28" customWidth="1"/>
    <col min="6176" max="6176" width="14.875" style="28" customWidth="1"/>
    <col min="6177" max="6177" width="20.5" style="28" customWidth="1"/>
    <col min="6178" max="6178" width="20" style="28" customWidth="1"/>
    <col min="6179" max="6401" width="11" style="28"/>
    <col min="6402" max="6403" width="0" style="28" hidden="1" customWidth="1"/>
    <col min="6404" max="6404" width="10.375" style="28" customWidth="1"/>
    <col min="6405" max="6405" width="29.375" style="28" customWidth="1"/>
    <col min="6406" max="6406" width="15.25" style="28" customWidth="1"/>
    <col min="6407" max="6407" width="13.5" style="28" customWidth="1"/>
    <col min="6408" max="6417" width="5.625" style="28" customWidth="1"/>
    <col min="6418" max="6418" width="9.875" style="28" customWidth="1"/>
    <col min="6419" max="6419" width="11" style="28" customWidth="1"/>
    <col min="6420" max="6424" width="0" style="28" hidden="1" customWidth="1"/>
    <col min="6425" max="6425" width="8.625" style="28" customWidth="1"/>
    <col min="6426" max="6426" width="10.125" style="28" customWidth="1"/>
    <col min="6427" max="6427" width="9.75" style="28" customWidth="1"/>
    <col min="6428" max="6428" width="8" style="28" customWidth="1"/>
    <col min="6429" max="6429" width="0" style="28" hidden="1" customWidth="1"/>
    <col min="6430" max="6430" width="9.125" style="28" customWidth="1"/>
    <col min="6431" max="6431" width="25.5" style="28" customWidth="1"/>
    <col min="6432" max="6432" width="14.875" style="28" customWidth="1"/>
    <col min="6433" max="6433" width="20.5" style="28" customWidth="1"/>
    <col min="6434" max="6434" width="20" style="28" customWidth="1"/>
    <col min="6435" max="6657" width="11" style="28"/>
    <col min="6658" max="6659" width="0" style="28" hidden="1" customWidth="1"/>
    <col min="6660" max="6660" width="10.375" style="28" customWidth="1"/>
    <col min="6661" max="6661" width="29.375" style="28" customWidth="1"/>
    <col min="6662" max="6662" width="15.25" style="28" customWidth="1"/>
    <col min="6663" max="6663" width="13.5" style="28" customWidth="1"/>
    <col min="6664" max="6673" width="5.625" style="28" customWidth="1"/>
    <col min="6674" max="6674" width="9.875" style="28" customWidth="1"/>
    <col min="6675" max="6675" width="11" style="28" customWidth="1"/>
    <col min="6676" max="6680" width="0" style="28" hidden="1" customWidth="1"/>
    <col min="6681" max="6681" width="8.625" style="28" customWidth="1"/>
    <col min="6682" max="6682" width="10.125" style="28" customWidth="1"/>
    <col min="6683" max="6683" width="9.75" style="28" customWidth="1"/>
    <col min="6684" max="6684" width="8" style="28" customWidth="1"/>
    <col min="6685" max="6685" width="0" style="28" hidden="1" customWidth="1"/>
    <col min="6686" max="6686" width="9.125" style="28" customWidth="1"/>
    <col min="6687" max="6687" width="25.5" style="28" customWidth="1"/>
    <col min="6688" max="6688" width="14.875" style="28" customWidth="1"/>
    <col min="6689" max="6689" width="20.5" style="28" customWidth="1"/>
    <col min="6690" max="6690" width="20" style="28" customWidth="1"/>
    <col min="6691" max="6913" width="11" style="28"/>
    <col min="6914" max="6915" width="0" style="28" hidden="1" customWidth="1"/>
    <col min="6916" max="6916" width="10.375" style="28" customWidth="1"/>
    <col min="6917" max="6917" width="29.375" style="28" customWidth="1"/>
    <col min="6918" max="6918" width="15.25" style="28" customWidth="1"/>
    <col min="6919" max="6919" width="13.5" style="28" customWidth="1"/>
    <col min="6920" max="6929" width="5.625" style="28" customWidth="1"/>
    <col min="6930" max="6930" width="9.875" style="28" customWidth="1"/>
    <col min="6931" max="6931" width="11" style="28" customWidth="1"/>
    <col min="6932" max="6936" width="0" style="28" hidden="1" customWidth="1"/>
    <col min="6937" max="6937" width="8.625" style="28" customWidth="1"/>
    <col min="6938" max="6938" width="10.125" style="28" customWidth="1"/>
    <col min="6939" max="6939" width="9.75" style="28" customWidth="1"/>
    <col min="6940" max="6940" width="8" style="28" customWidth="1"/>
    <col min="6941" max="6941" width="0" style="28" hidden="1" customWidth="1"/>
    <col min="6942" max="6942" width="9.125" style="28" customWidth="1"/>
    <col min="6943" max="6943" width="25.5" style="28" customWidth="1"/>
    <col min="6944" max="6944" width="14.875" style="28" customWidth="1"/>
    <col min="6945" max="6945" width="20.5" style="28" customWidth="1"/>
    <col min="6946" max="6946" width="20" style="28" customWidth="1"/>
    <col min="6947" max="7169" width="11" style="28"/>
    <col min="7170" max="7171" width="0" style="28" hidden="1" customWidth="1"/>
    <col min="7172" max="7172" width="10.375" style="28" customWidth="1"/>
    <col min="7173" max="7173" width="29.375" style="28" customWidth="1"/>
    <col min="7174" max="7174" width="15.25" style="28" customWidth="1"/>
    <col min="7175" max="7175" width="13.5" style="28" customWidth="1"/>
    <col min="7176" max="7185" width="5.625" style="28" customWidth="1"/>
    <col min="7186" max="7186" width="9.875" style="28" customWidth="1"/>
    <col min="7187" max="7187" width="11" style="28" customWidth="1"/>
    <col min="7188" max="7192" width="0" style="28" hidden="1" customWidth="1"/>
    <col min="7193" max="7193" width="8.625" style="28" customWidth="1"/>
    <col min="7194" max="7194" width="10.125" style="28" customWidth="1"/>
    <col min="7195" max="7195" width="9.75" style="28" customWidth="1"/>
    <col min="7196" max="7196" width="8" style="28" customWidth="1"/>
    <col min="7197" max="7197" width="0" style="28" hidden="1" customWidth="1"/>
    <col min="7198" max="7198" width="9.125" style="28" customWidth="1"/>
    <col min="7199" max="7199" width="25.5" style="28" customWidth="1"/>
    <col min="7200" max="7200" width="14.875" style="28" customWidth="1"/>
    <col min="7201" max="7201" width="20.5" style="28" customWidth="1"/>
    <col min="7202" max="7202" width="20" style="28" customWidth="1"/>
    <col min="7203" max="7425" width="11" style="28"/>
    <col min="7426" max="7427" width="0" style="28" hidden="1" customWidth="1"/>
    <col min="7428" max="7428" width="10.375" style="28" customWidth="1"/>
    <col min="7429" max="7429" width="29.375" style="28" customWidth="1"/>
    <col min="7430" max="7430" width="15.25" style="28" customWidth="1"/>
    <col min="7431" max="7431" width="13.5" style="28" customWidth="1"/>
    <col min="7432" max="7441" width="5.625" style="28" customWidth="1"/>
    <col min="7442" max="7442" width="9.875" style="28" customWidth="1"/>
    <col min="7443" max="7443" width="11" style="28" customWidth="1"/>
    <col min="7444" max="7448" width="0" style="28" hidden="1" customWidth="1"/>
    <col min="7449" max="7449" width="8.625" style="28" customWidth="1"/>
    <col min="7450" max="7450" width="10.125" style="28" customWidth="1"/>
    <col min="7451" max="7451" width="9.75" style="28" customWidth="1"/>
    <col min="7452" max="7452" width="8" style="28" customWidth="1"/>
    <col min="7453" max="7453" width="0" style="28" hidden="1" customWidth="1"/>
    <col min="7454" max="7454" width="9.125" style="28" customWidth="1"/>
    <col min="7455" max="7455" width="25.5" style="28" customWidth="1"/>
    <col min="7456" max="7456" width="14.875" style="28" customWidth="1"/>
    <col min="7457" max="7457" width="20.5" style="28" customWidth="1"/>
    <col min="7458" max="7458" width="20" style="28" customWidth="1"/>
    <col min="7459" max="7681" width="11" style="28"/>
    <col min="7682" max="7683" width="0" style="28" hidden="1" customWidth="1"/>
    <col min="7684" max="7684" width="10.375" style="28" customWidth="1"/>
    <col min="7685" max="7685" width="29.375" style="28" customWidth="1"/>
    <col min="7686" max="7686" width="15.25" style="28" customWidth="1"/>
    <col min="7687" max="7687" width="13.5" style="28" customWidth="1"/>
    <col min="7688" max="7697" width="5.625" style="28" customWidth="1"/>
    <col min="7698" max="7698" width="9.875" style="28" customWidth="1"/>
    <col min="7699" max="7699" width="11" style="28" customWidth="1"/>
    <col min="7700" max="7704" width="0" style="28" hidden="1" customWidth="1"/>
    <col min="7705" max="7705" width="8.625" style="28" customWidth="1"/>
    <col min="7706" max="7706" width="10.125" style="28" customWidth="1"/>
    <col min="7707" max="7707" width="9.75" style="28" customWidth="1"/>
    <col min="7708" max="7708" width="8" style="28" customWidth="1"/>
    <col min="7709" max="7709" width="0" style="28" hidden="1" customWidth="1"/>
    <col min="7710" max="7710" width="9.125" style="28" customWidth="1"/>
    <col min="7711" max="7711" width="25.5" style="28" customWidth="1"/>
    <col min="7712" max="7712" width="14.875" style="28" customWidth="1"/>
    <col min="7713" max="7713" width="20.5" style="28" customWidth="1"/>
    <col min="7714" max="7714" width="20" style="28" customWidth="1"/>
    <col min="7715" max="7937" width="11" style="28"/>
    <col min="7938" max="7939" width="0" style="28" hidden="1" customWidth="1"/>
    <col min="7940" max="7940" width="10.375" style="28" customWidth="1"/>
    <col min="7941" max="7941" width="29.375" style="28" customWidth="1"/>
    <col min="7942" max="7942" width="15.25" style="28" customWidth="1"/>
    <col min="7943" max="7943" width="13.5" style="28" customWidth="1"/>
    <col min="7944" max="7953" width="5.625" style="28" customWidth="1"/>
    <col min="7954" max="7954" width="9.875" style="28" customWidth="1"/>
    <col min="7955" max="7955" width="11" style="28" customWidth="1"/>
    <col min="7956" max="7960" width="0" style="28" hidden="1" customWidth="1"/>
    <col min="7961" max="7961" width="8.625" style="28" customWidth="1"/>
    <col min="7962" max="7962" width="10.125" style="28" customWidth="1"/>
    <col min="7963" max="7963" width="9.75" style="28" customWidth="1"/>
    <col min="7964" max="7964" width="8" style="28" customWidth="1"/>
    <col min="7965" max="7965" width="0" style="28" hidden="1" customWidth="1"/>
    <col min="7966" max="7966" width="9.125" style="28" customWidth="1"/>
    <col min="7967" max="7967" width="25.5" style="28" customWidth="1"/>
    <col min="7968" max="7968" width="14.875" style="28" customWidth="1"/>
    <col min="7969" max="7969" width="20.5" style="28" customWidth="1"/>
    <col min="7970" max="7970" width="20" style="28" customWidth="1"/>
    <col min="7971" max="8193" width="11" style="28"/>
    <col min="8194" max="8195" width="0" style="28" hidden="1" customWidth="1"/>
    <col min="8196" max="8196" width="10.375" style="28" customWidth="1"/>
    <col min="8197" max="8197" width="29.375" style="28" customWidth="1"/>
    <col min="8198" max="8198" width="15.25" style="28" customWidth="1"/>
    <col min="8199" max="8199" width="13.5" style="28" customWidth="1"/>
    <col min="8200" max="8209" width="5.625" style="28" customWidth="1"/>
    <col min="8210" max="8210" width="9.875" style="28" customWidth="1"/>
    <col min="8211" max="8211" width="11" style="28" customWidth="1"/>
    <col min="8212" max="8216" width="0" style="28" hidden="1" customWidth="1"/>
    <col min="8217" max="8217" width="8.625" style="28" customWidth="1"/>
    <col min="8218" max="8218" width="10.125" style="28" customWidth="1"/>
    <col min="8219" max="8219" width="9.75" style="28" customWidth="1"/>
    <col min="8220" max="8220" width="8" style="28" customWidth="1"/>
    <col min="8221" max="8221" width="0" style="28" hidden="1" customWidth="1"/>
    <col min="8222" max="8222" width="9.125" style="28" customWidth="1"/>
    <col min="8223" max="8223" width="25.5" style="28" customWidth="1"/>
    <col min="8224" max="8224" width="14.875" style="28" customWidth="1"/>
    <col min="8225" max="8225" width="20.5" style="28" customWidth="1"/>
    <col min="8226" max="8226" width="20" style="28" customWidth="1"/>
    <col min="8227" max="8449" width="11" style="28"/>
    <col min="8450" max="8451" width="0" style="28" hidden="1" customWidth="1"/>
    <col min="8452" max="8452" width="10.375" style="28" customWidth="1"/>
    <col min="8453" max="8453" width="29.375" style="28" customWidth="1"/>
    <col min="8454" max="8454" width="15.25" style="28" customWidth="1"/>
    <col min="8455" max="8455" width="13.5" style="28" customWidth="1"/>
    <col min="8456" max="8465" width="5.625" style="28" customWidth="1"/>
    <col min="8466" max="8466" width="9.875" style="28" customWidth="1"/>
    <col min="8467" max="8467" width="11" style="28" customWidth="1"/>
    <col min="8468" max="8472" width="0" style="28" hidden="1" customWidth="1"/>
    <col min="8473" max="8473" width="8.625" style="28" customWidth="1"/>
    <col min="8474" max="8474" width="10.125" style="28" customWidth="1"/>
    <col min="8475" max="8475" width="9.75" style="28" customWidth="1"/>
    <col min="8476" max="8476" width="8" style="28" customWidth="1"/>
    <col min="8477" max="8477" width="0" style="28" hidden="1" customWidth="1"/>
    <col min="8478" max="8478" width="9.125" style="28" customWidth="1"/>
    <col min="8479" max="8479" width="25.5" style="28" customWidth="1"/>
    <col min="8480" max="8480" width="14.875" style="28" customWidth="1"/>
    <col min="8481" max="8481" width="20.5" style="28" customWidth="1"/>
    <col min="8482" max="8482" width="20" style="28" customWidth="1"/>
    <col min="8483" max="8705" width="11" style="28"/>
    <col min="8706" max="8707" width="0" style="28" hidden="1" customWidth="1"/>
    <col min="8708" max="8708" width="10.375" style="28" customWidth="1"/>
    <col min="8709" max="8709" width="29.375" style="28" customWidth="1"/>
    <col min="8710" max="8710" width="15.25" style="28" customWidth="1"/>
    <col min="8711" max="8711" width="13.5" style="28" customWidth="1"/>
    <col min="8712" max="8721" width="5.625" style="28" customWidth="1"/>
    <col min="8722" max="8722" width="9.875" style="28" customWidth="1"/>
    <col min="8723" max="8723" width="11" style="28" customWidth="1"/>
    <col min="8724" max="8728" width="0" style="28" hidden="1" customWidth="1"/>
    <col min="8729" max="8729" width="8.625" style="28" customWidth="1"/>
    <col min="8730" max="8730" width="10.125" style="28" customWidth="1"/>
    <col min="8731" max="8731" width="9.75" style="28" customWidth="1"/>
    <col min="8732" max="8732" width="8" style="28" customWidth="1"/>
    <col min="8733" max="8733" width="0" style="28" hidden="1" customWidth="1"/>
    <col min="8734" max="8734" width="9.125" style="28" customWidth="1"/>
    <col min="8735" max="8735" width="25.5" style="28" customWidth="1"/>
    <col min="8736" max="8736" width="14.875" style="28" customWidth="1"/>
    <col min="8737" max="8737" width="20.5" style="28" customWidth="1"/>
    <col min="8738" max="8738" width="20" style="28" customWidth="1"/>
    <col min="8739" max="8961" width="11" style="28"/>
    <col min="8962" max="8963" width="0" style="28" hidden="1" customWidth="1"/>
    <col min="8964" max="8964" width="10.375" style="28" customWidth="1"/>
    <col min="8965" max="8965" width="29.375" style="28" customWidth="1"/>
    <col min="8966" max="8966" width="15.25" style="28" customWidth="1"/>
    <col min="8967" max="8967" width="13.5" style="28" customWidth="1"/>
    <col min="8968" max="8977" width="5.625" style="28" customWidth="1"/>
    <col min="8978" max="8978" width="9.875" style="28" customWidth="1"/>
    <col min="8979" max="8979" width="11" style="28" customWidth="1"/>
    <col min="8980" max="8984" width="0" style="28" hidden="1" customWidth="1"/>
    <col min="8985" max="8985" width="8.625" style="28" customWidth="1"/>
    <col min="8986" max="8986" width="10.125" style="28" customWidth="1"/>
    <col min="8987" max="8987" width="9.75" style="28" customWidth="1"/>
    <col min="8988" max="8988" width="8" style="28" customWidth="1"/>
    <col min="8989" max="8989" width="0" style="28" hidden="1" customWidth="1"/>
    <col min="8990" max="8990" width="9.125" style="28" customWidth="1"/>
    <col min="8991" max="8991" width="25.5" style="28" customWidth="1"/>
    <col min="8992" max="8992" width="14.875" style="28" customWidth="1"/>
    <col min="8993" max="8993" width="20.5" style="28" customWidth="1"/>
    <col min="8994" max="8994" width="20" style="28" customWidth="1"/>
    <col min="8995" max="9217" width="11" style="28"/>
    <col min="9218" max="9219" width="0" style="28" hidden="1" customWidth="1"/>
    <col min="9220" max="9220" width="10.375" style="28" customWidth="1"/>
    <col min="9221" max="9221" width="29.375" style="28" customWidth="1"/>
    <col min="9222" max="9222" width="15.25" style="28" customWidth="1"/>
    <col min="9223" max="9223" width="13.5" style="28" customWidth="1"/>
    <col min="9224" max="9233" width="5.625" style="28" customWidth="1"/>
    <col min="9234" max="9234" width="9.875" style="28" customWidth="1"/>
    <col min="9235" max="9235" width="11" style="28" customWidth="1"/>
    <col min="9236" max="9240" width="0" style="28" hidden="1" customWidth="1"/>
    <col min="9241" max="9241" width="8.625" style="28" customWidth="1"/>
    <col min="9242" max="9242" width="10.125" style="28" customWidth="1"/>
    <col min="9243" max="9243" width="9.75" style="28" customWidth="1"/>
    <col min="9244" max="9244" width="8" style="28" customWidth="1"/>
    <col min="9245" max="9245" width="0" style="28" hidden="1" customWidth="1"/>
    <col min="9246" max="9246" width="9.125" style="28" customWidth="1"/>
    <col min="9247" max="9247" width="25.5" style="28" customWidth="1"/>
    <col min="9248" max="9248" width="14.875" style="28" customWidth="1"/>
    <col min="9249" max="9249" width="20.5" style="28" customWidth="1"/>
    <col min="9250" max="9250" width="20" style="28" customWidth="1"/>
    <col min="9251" max="9473" width="11" style="28"/>
    <col min="9474" max="9475" width="0" style="28" hidden="1" customWidth="1"/>
    <col min="9476" max="9476" width="10.375" style="28" customWidth="1"/>
    <col min="9477" max="9477" width="29.375" style="28" customWidth="1"/>
    <col min="9478" max="9478" width="15.25" style="28" customWidth="1"/>
    <col min="9479" max="9479" width="13.5" style="28" customWidth="1"/>
    <col min="9480" max="9489" width="5.625" style="28" customWidth="1"/>
    <col min="9490" max="9490" width="9.875" style="28" customWidth="1"/>
    <col min="9491" max="9491" width="11" style="28" customWidth="1"/>
    <col min="9492" max="9496" width="0" style="28" hidden="1" customWidth="1"/>
    <col min="9497" max="9497" width="8.625" style="28" customWidth="1"/>
    <col min="9498" max="9498" width="10.125" style="28" customWidth="1"/>
    <col min="9499" max="9499" width="9.75" style="28" customWidth="1"/>
    <col min="9500" max="9500" width="8" style="28" customWidth="1"/>
    <col min="9501" max="9501" width="0" style="28" hidden="1" customWidth="1"/>
    <col min="9502" max="9502" width="9.125" style="28" customWidth="1"/>
    <col min="9503" max="9503" width="25.5" style="28" customWidth="1"/>
    <col min="9504" max="9504" width="14.875" style="28" customWidth="1"/>
    <col min="9505" max="9505" width="20.5" style="28" customWidth="1"/>
    <col min="9506" max="9506" width="20" style="28" customWidth="1"/>
    <col min="9507" max="9729" width="11" style="28"/>
    <col min="9730" max="9731" width="0" style="28" hidden="1" customWidth="1"/>
    <col min="9732" max="9732" width="10.375" style="28" customWidth="1"/>
    <col min="9733" max="9733" width="29.375" style="28" customWidth="1"/>
    <col min="9734" max="9734" width="15.25" style="28" customWidth="1"/>
    <col min="9735" max="9735" width="13.5" style="28" customWidth="1"/>
    <col min="9736" max="9745" width="5.625" style="28" customWidth="1"/>
    <col min="9746" max="9746" width="9.875" style="28" customWidth="1"/>
    <col min="9747" max="9747" width="11" style="28" customWidth="1"/>
    <col min="9748" max="9752" width="0" style="28" hidden="1" customWidth="1"/>
    <col min="9753" max="9753" width="8.625" style="28" customWidth="1"/>
    <col min="9754" max="9754" width="10.125" style="28" customWidth="1"/>
    <col min="9755" max="9755" width="9.75" style="28" customWidth="1"/>
    <col min="9756" max="9756" width="8" style="28" customWidth="1"/>
    <col min="9757" max="9757" width="0" style="28" hidden="1" customWidth="1"/>
    <col min="9758" max="9758" width="9.125" style="28" customWidth="1"/>
    <col min="9759" max="9759" width="25.5" style="28" customWidth="1"/>
    <col min="9760" max="9760" width="14.875" style="28" customWidth="1"/>
    <col min="9761" max="9761" width="20.5" style="28" customWidth="1"/>
    <col min="9762" max="9762" width="20" style="28" customWidth="1"/>
    <col min="9763" max="9985" width="11" style="28"/>
    <col min="9986" max="9987" width="0" style="28" hidden="1" customWidth="1"/>
    <col min="9988" max="9988" width="10.375" style="28" customWidth="1"/>
    <col min="9989" max="9989" width="29.375" style="28" customWidth="1"/>
    <col min="9990" max="9990" width="15.25" style="28" customWidth="1"/>
    <col min="9991" max="9991" width="13.5" style="28" customWidth="1"/>
    <col min="9992" max="10001" width="5.625" style="28" customWidth="1"/>
    <col min="10002" max="10002" width="9.875" style="28" customWidth="1"/>
    <col min="10003" max="10003" width="11" style="28" customWidth="1"/>
    <col min="10004" max="10008" width="0" style="28" hidden="1" customWidth="1"/>
    <col min="10009" max="10009" width="8.625" style="28" customWidth="1"/>
    <col min="10010" max="10010" width="10.125" style="28" customWidth="1"/>
    <col min="10011" max="10011" width="9.75" style="28" customWidth="1"/>
    <col min="10012" max="10012" width="8" style="28" customWidth="1"/>
    <col min="10013" max="10013" width="0" style="28" hidden="1" customWidth="1"/>
    <col min="10014" max="10014" width="9.125" style="28" customWidth="1"/>
    <col min="10015" max="10015" width="25.5" style="28" customWidth="1"/>
    <col min="10016" max="10016" width="14.875" style="28" customWidth="1"/>
    <col min="10017" max="10017" width="20.5" style="28" customWidth="1"/>
    <col min="10018" max="10018" width="20" style="28" customWidth="1"/>
    <col min="10019" max="10241" width="11" style="28"/>
    <col min="10242" max="10243" width="0" style="28" hidden="1" customWidth="1"/>
    <col min="10244" max="10244" width="10.375" style="28" customWidth="1"/>
    <col min="10245" max="10245" width="29.375" style="28" customWidth="1"/>
    <col min="10246" max="10246" width="15.25" style="28" customWidth="1"/>
    <col min="10247" max="10247" width="13.5" style="28" customWidth="1"/>
    <col min="10248" max="10257" width="5.625" style="28" customWidth="1"/>
    <col min="10258" max="10258" width="9.875" style="28" customWidth="1"/>
    <col min="10259" max="10259" width="11" style="28" customWidth="1"/>
    <col min="10260" max="10264" width="0" style="28" hidden="1" customWidth="1"/>
    <col min="10265" max="10265" width="8.625" style="28" customWidth="1"/>
    <col min="10266" max="10266" width="10.125" style="28" customWidth="1"/>
    <col min="10267" max="10267" width="9.75" style="28" customWidth="1"/>
    <col min="10268" max="10268" width="8" style="28" customWidth="1"/>
    <col min="10269" max="10269" width="0" style="28" hidden="1" customWidth="1"/>
    <col min="10270" max="10270" width="9.125" style="28" customWidth="1"/>
    <col min="10271" max="10271" width="25.5" style="28" customWidth="1"/>
    <col min="10272" max="10272" width="14.875" style="28" customWidth="1"/>
    <col min="10273" max="10273" width="20.5" style="28" customWidth="1"/>
    <col min="10274" max="10274" width="20" style="28" customWidth="1"/>
    <col min="10275" max="10497" width="11" style="28"/>
    <col min="10498" max="10499" width="0" style="28" hidden="1" customWidth="1"/>
    <col min="10500" max="10500" width="10.375" style="28" customWidth="1"/>
    <col min="10501" max="10501" width="29.375" style="28" customWidth="1"/>
    <col min="10502" max="10502" width="15.25" style="28" customWidth="1"/>
    <col min="10503" max="10503" width="13.5" style="28" customWidth="1"/>
    <col min="10504" max="10513" width="5.625" style="28" customWidth="1"/>
    <col min="10514" max="10514" width="9.875" style="28" customWidth="1"/>
    <col min="10515" max="10515" width="11" style="28" customWidth="1"/>
    <col min="10516" max="10520" width="0" style="28" hidden="1" customWidth="1"/>
    <col min="10521" max="10521" width="8.625" style="28" customWidth="1"/>
    <col min="10522" max="10522" width="10.125" style="28" customWidth="1"/>
    <col min="10523" max="10523" width="9.75" style="28" customWidth="1"/>
    <col min="10524" max="10524" width="8" style="28" customWidth="1"/>
    <col min="10525" max="10525" width="0" style="28" hidden="1" customWidth="1"/>
    <col min="10526" max="10526" width="9.125" style="28" customWidth="1"/>
    <col min="10527" max="10527" width="25.5" style="28" customWidth="1"/>
    <col min="10528" max="10528" width="14.875" style="28" customWidth="1"/>
    <col min="10529" max="10529" width="20.5" style="28" customWidth="1"/>
    <col min="10530" max="10530" width="20" style="28" customWidth="1"/>
    <col min="10531" max="10753" width="11" style="28"/>
    <col min="10754" max="10755" width="0" style="28" hidden="1" customWidth="1"/>
    <col min="10756" max="10756" width="10.375" style="28" customWidth="1"/>
    <col min="10757" max="10757" width="29.375" style="28" customWidth="1"/>
    <col min="10758" max="10758" width="15.25" style="28" customWidth="1"/>
    <col min="10759" max="10759" width="13.5" style="28" customWidth="1"/>
    <col min="10760" max="10769" width="5.625" style="28" customWidth="1"/>
    <col min="10770" max="10770" width="9.875" style="28" customWidth="1"/>
    <col min="10771" max="10771" width="11" style="28" customWidth="1"/>
    <col min="10772" max="10776" width="0" style="28" hidden="1" customWidth="1"/>
    <col min="10777" max="10777" width="8.625" style="28" customWidth="1"/>
    <col min="10778" max="10778" width="10.125" style="28" customWidth="1"/>
    <col min="10779" max="10779" width="9.75" style="28" customWidth="1"/>
    <col min="10780" max="10780" width="8" style="28" customWidth="1"/>
    <col min="10781" max="10781" width="0" style="28" hidden="1" customWidth="1"/>
    <col min="10782" max="10782" width="9.125" style="28" customWidth="1"/>
    <col min="10783" max="10783" width="25.5" style="28" customWidth="1"/>
    <col min="10784" max="10784" width="14.875" style="28" customWidth="1"/>
    <col min="10785" max="10785" width="20.5" style="28" customWidth="1"/>
    <col min="10786" max="10786" width="20" style="28" customWidth="1"/>
    <col min="10787" max="11009" width="11" style="28"/>
    <col min="11010" max="11011" width="0" style="28" hidden="1" customWidth="1"/>
    <col min="11012" max="11012" width="10.375" style="28" customWidth="1"/>
    <col min="11013" max="11013" width="29.375" style="28" customWidth="1"/>
    <col min="11014" max="11014" width="15.25" style="28" customWidth="1"/>
    <col min="11015" max="11015" width="13.5" style="28" customWidth="1"/>
    <col min="11016" max="11025" width="5.625" style="28" customWidth="1"/>
    <col min="11026" max="11026" width="9.875" style="28" customWidth="1"/>
    <col min="11027" max="11027" width="11" style="28" customWidth="1"/>
    <col min="11028" max="11032" width="0" style="28" hidden="1" customWidth="1"/>
    <col min="11033" max="11033" width="8.625" style="28" customWidth="1"/>
    <col min="11034" max="11034" width="10.125" style="28" customWidth="1"/>
    <col min="11035" max="11035" width="9.75" style="28" customWidth="1"/>
    <col min="11036" max="11036" width="8" style="28" customWidth="1"/>
    <col min="11037" max="11037" width="0" style="28" hidden="1" customWidth="1"/>
    <col min="11038" max="11038" width="9.125" style="28" customWidth="1"/>
    <col min="11039" max="11039" width="25.5" style="28" customWidth="1"/>
    <col min="11040" max="11040" width="14.875" style="28" customWidth="1"/>
    <col min="11041" max="11041" width="20.5" style="28" customWidth="1"/>
    <col min="11042" max="11042" width="20" style="28" customWidth="1"/>
    <col min="11043" max="11265" width="11" style="28"/>
    <col min="11266" max="11267" width="0" style="28" hidden="1" customWidth="1"/>
    <col min="11268" max="11268" width="10.375" style="28" customWidth="1"/>
    <col min="11269" max="11269" width="29.375" style="28" customWidth="1"/>
    <col min="11270" max="11270" width="15.25" style="28" customWidth="1"/>
    <col min="11271" max="11271" width="13.5" style="28" customWidth="1"/>
    <col min="11272" max="11281" width="5.625" style="28" customWidth="1"/>
    <col min="11282" max="11282" width="9.875" style="28" customWidth="1"/>
    <col min="11283" max="11283" width="11" style="28" customWidth="1"/>
    <col min="11284" max="11288" width="0" style="28" hidden="1" customWidth="1"/>
    <col min="11289" max="11289" width="8.625" style="28" customWidth="1"/>
    <col min="11290" max="11290" width="10.125" style="28" customWidth="1"/>
    <col min="11291" max="11291" width="9.75" style="28" customWidth="1"/>
    <col min="11292" max="11292" width="8" style="28" customWidth="1"/>
    <col min="11293" max="11293" width="0" style="28" hidden="1" customWidth="1"/>
    <col min="11294" max="11294" width="9.125" style="28" customWidth="1"/>
    <col min="11295" max="11295" width="25.5" style="28" customWidth="1"/>
    <col min="11296" max="11296" width="14.875" style="28" customWidth="1"/>
    <col min="11297" max="11297" width="20.5" style="28" customWidth="1"/>
    <col min="11298" max="11298" width="20" style="28" customWidth="1"/>
    <col min="11299" max="11521" width="11" style="28"/>
    <col min="11522" max="11523" width="0" style="28" hidden="1" customWidth="1"/>
    <col min="11524" max="11524" width="10.375" style="28" customWidth="1"/>
    <col min="11525" max="11525" width="29.375" style="28" customWidth="1"/>
    <col min="11526" max="11526" width="15.25" style="28" customWidth="1"/>
    <col min="11527" max="11527" width="13.5" style="28" customWidth="1"/>
    <col min="11528" max="11537" width="5.625" style="28" customWidth="1"/>
    <col min="11538" max="11538" width="9.875" style="28" customWidth="1"/>
    <col min="11539" max="11539" width="11" style="28" customWidth="1"/>
    <col min="11540" max="11544" width="0" style="28" hidden="1" customWidth="1"/>
    <col min="11545" max="11545" width="8.625" style="28" customWidth="1"/>
    <col min="11546" max="11546" width="10.125" style="28" customWidth="1"/>
    <col min="11547" max="11547" width="9.75" style="28" customWidth="1"/>
    <col min="11548" max="11548" width="8" style="28" customWidth="1"/>
    <col min="11549" max="11549" width="0" style="28" hidden="1" customWidth="1"/>
    <col min="11550" max="11550" width="9.125" style="28" customWidth="1"/>
    <col min="11551" max="11551" width="25.5" style="28" customWidth="1"/>
    <col min="11552" max="11552" width="14.875" style="28" customWidth="1"/>
    <col min="11553" max="11553" width="20.5" style="28" customWidth="1"/>
    <col min="11554" max="11554" width="20" style="28" customWidth="1"/>
    <col min="11555" max="11777" width="11" style="28"/>
    <col min="11778" max="11779" width="0" style="28" hidden="1" customWidth="1"/>
    <col min="11780" max="11780" width="10.375" style="28" customWidth="1"/>
    <col min="11781" max="11781" width="29.375" style="28" customWidth="1"/>
    <col min="11782" max="11782" width="15.25" style="28" customWidth="1"/>
    <col min="11783" max="11783" width="13.5" style="28" customWidth="1"/>
    <col min="11784" max="11793" width="5.625" style="28" customWidth="1"/>
    <col min="11794" max="11794" width="9.875" style="28" customWidth="1"/>
    <col min="11795" max="11795" width="11" style="28" customWidth="1"/>
    <col min="11796" max="11800" width="0" style="28" hidden="1" customWidth="1"/>
    <col min="11801" max="11801" width="8.625" style="28" customWidth="1"/>
    <col min="11802" max="11802" width="10.125" style="28" customWidth="1"/>
    <col min="11803" max="11803" width="9.75" style="28" customWidth="1"/>
    <col min="11804" max="11804" width="8" style="28" customWidth="1"/>
    <col min="11805" max="11805" width="0" style="28" hidden="1" customWidth="1"/>
    <col min="11806" max="11806" width="9.125" style="28" customWidth="1"/>
    <col min="11807" max="11807" width="25.5" style="28" customWidth="1"/>
    <col min="11808" max="11808" width="14.875" style="28" customWidth="1"/>
    <col min="11809" max="11809" width="20.5" style="28" customWidth="1"/>
    <col min="11810" max="11810" width="20" style="28" customWidth="1"/>
    <col min="11811" max="12033" width="11" style="28"/>
    <col min="12034" max="12035" width="0" style="28" hidden="1" customWidth="1"/>
    <col min="12036" max="12036" width="10.375" style="28" customWidth="1"/>
    <col min="12037" max="12037" width="29.375" style="28" customWidth="1"/>
    <col min="12038" max="12038" width="15.25" style="28" customWidth="1"/>
    <col min="12039" max="12039" width="13.5" style="28" customWidth="1"/>
    <col min="12040" max="12049" width="5.625" style="28" customWidth="1"/>
    <col min="12050" max="12050" width="9.875" style="28" customWidth="1"/>
    <col min="12051" max="12051" width="11" style="28" customWidth="1"/>
    <col min="12052" max="12056" width="0" style="28" hidden="1" customWidth="1"/>
    <col min="12057" max="12057" width="8.625" style="28" customWidth="1"/>
    <col min="12058" max="12058" width="10.125" style="28" customWidth="1"/>
    <col min="12059" max="12059" width="9.75" style="28" customWidth="1"/>
    <col min="12060" max="12060" width="8" style="28" customWidth="1"/>
    <col min="12061" max="12061" width="0" style="28" hidden="1" customWidth="1"/>
    <col min="12062" max="12062" width="9.125" style="28" customWidth="1"/>
    <col min="12063" max="12063" width="25.5" style="28" customWidth="1"/>
    <col min="12064" max="12064" width="14.875" style="28" customWidth="1"/>
    <col min="12065" max="12065" width="20.5" style="28" customWidth="1"/>
    <col min="12066" max="12066" width="20" style="28" customWidth="1"/>
    <col min="12067" max="12289" width="11" style="28"/>
    <col min="12290" max="12291" width="0" style="28" hidden="1" customWidth="1"/>
    <col min="12292" max="12292" width="10.375" style="28" customWidth="1"/>
    <col min="12293" max="12293" width="29.375" style="28" customWidth="1"/>
    <col min="12294" max="12294" width="15.25" style="28" customWidth="1"/>
    <col min="12295" max="12295" width="13.5" style="28" customWidth="1"/>
    <col min="12296" max="12305" width="5.625" style="28" customWidth="1"/>
    <col min="12306" max="12306" width="9.875" style="28" customWidth="1"/>
    <col min="12307" max="12307" width="11" style="28" customWidth="1"/>
    <col min="12308" max="12312" width="0" style="28" hidden="1" customWidth="1"/>
    <col min="12313" max="12313" width="8.625" style="28" customWidth="1"/>
    <col min="12314" max="12314" width="10.125" style="28" customWidth="1"/>
    <col min="12315" max="12315" width="9.75" style="28" customWidth="1"/>
    <col min="12316" max="12316" width="8" style="28" customWidth="1"/>
    <col min="12317" max="12317" width="0" style="28" hidden="1" customWidth="1"/>
    <col min="12318" max="12318" width="9.125" style="28" customWidth="1"/>
    <col min="12319" max="12319" width="25.5" style="28" customWidth="1"/>
    <col min="12320" max="12320" width="14.875" style="28" customWidth="1"/>
    <col min="12321" max="12321" width="20.5" style="28" customWidth="1"/>
    <col min="12322" max="12322" width="20" style="28" customWidth="1"/>
    <col min="12323" max="12545" width="11" style="28"/>
    <col min="12546" max="12547" width="0" style="28" hidden="1" customWidth="1"/>
    <col min="12548" max="12548" width="10.375" style="28" customWidth="1"/>
    <col min="12549" max="12549" width="29.375" style="28" customWidth="1"/>
    <col min="12550" max="12550" width="15.25" style="28" customWidth="1"/>
    <col min="12551" max="12551" width="13.5" style="28" customWidth="1"/>
    <col min="12552" max="12561" width="5.625" style="28" customWidth="1"/>
    <col min="12562" max="12562" width="9.875" style="28" customWidth="1"/>
    <col min="12563" max="12563" width="11" style="28" customWidth="1"/>
    <col min="12564" max="12568" width="0" style="28" hidden="1" customWidth="1"/>
    <col min="12569" max="12569" width="8.625" style="28" customWidth="1"/>
    <col min="12570" max="12570" width="10.125" style="28" customWidth="1"/>
    <col min="12571" max="12571" width="9.75" style="28" customWidth="1"/>
    <col min="12572" max="12572" width="8" style="28" customWidth="1"/>
    <col min="12573" max="12573" width="0" style="28" hidden="1" customWidth="1"/>
    <col min="12574" max="12574" width="9.125" style="28" customWidth="1"/>
    <col min="12575" max="12575" width="25.5" style="28" customWidth="1"/>
    <col min="12576" max="12576" width="14.875" style="28" customWidth="1"/>
    <col min="12577" max="12577" width="20.5" style="28" customWidth="1"/>
    <col min="12578" max="12578" width="20" style="28" customWidth="1"/>
    <col min="12579" max="12801" width="11" style="28"/>
    <col min="12802" max="12803" width="0" style="28" hidden="1" customWidth="1"/>
    <col min="12804" max="12804" width="10.375" style="28" customWidth="1"/>
    <col min="12805" max="12805" width="29.375" style="28" customWidth="1"/>
    <col min="12806" max="12806" width="15.25" style="28" customWidth="1"/>
    <col min="12807" max="12807" width="13.5" style="28" customWidth="1"/>
    <col min="12808" max="12817" width="5.625" style="28" customWidth="1"/>
    <col min="12818" max="12818" width="9.875" style="28" customWidth="1"/>
    <col min="12819" max="12819" width="11" style="28" customWidth="1"/>
    <col min="12820" max="12824" width="0" style="28" hidden="1" customWidth="1"/>
    <col min="12825" max="12825" width="8.625" style="28" customWidth="1"/>
    <col min="12826" max="12826" width="10.125" style="28" customWidth="1"/>
    <col min="12827" max="12827" width="9.75" style="28" customWidth="1"/>
    <col min="12828" max="12828" width="8" style="28" customWidth="1"/>
    <col min="12829" max="12829" width="0" style="28" hidden="1" customWidth="1"/>
    <col min="12830" max="12830" width="9.125" style="28" customWidth="1"/>
    <col min="12831" max="12831" width="25.5" style="28" customWidth="1"/>
    <col min="12832" max="12832" width="14.875" style="28" customWidth="1"/>
    <col min="12833" max="12833" width="20.5" style="28" customWidth="1"/>
    <col min="12834" max="12834" width="20" style="28" customWidth="1"/>
    <col min="12835" max="13057" width="11" style="28"/>
    <col min="13058" max="13059" width="0" style="28" hidden="1" customWidth="1"/>
    <col min="13060" max="13060" width="10.375" style="28" customWidth="1"/>
    <col min="13061" max="13061" width="29.375" style="28" customWidth="1"/>
    <col min="13062" max="13062" width="15.25" style="28" customWidth="1"/>
    <col min="13063" max="13063" width="13.5" style="28" customWidth="1"/>
    <col min="13064" max="13073" width="5.625" style="28" customWidth="1"/>
    <col min="13074" max="13074" width="9.875" style="28" customWidth="1"/>
    <col min="13075" max="13075" width="11" style="28" customWidth="1"/>
    <col min="13076" max="13080" width="0" style="28" hidden="1" customWidth="1"/>
    <col min="13081" max="13081" width="8.625" style="28" customWidth="1"/>
    <col min="13082" max="13082" width="10.125" style="28" customWidth="1"/>
    <col min="13083" max="13083" width="9.75" style="28" customWidth="1"/>
    <col min="13084" max="13084" width="8" style="28" customWidth="1"/>
    <col min="13085" max="13085" width="0" style="28" hidden="1" customWidth="1"/>
    <col min="13086" max="13086" width="9.125" style="28" customWidth="1"/>
    <col min="13087" max="13087" width="25.5" style="28" customWidth="1"/>
    <col min="13088" max="13088" width="14.875" style="28" customWidth="1"/>
    <col min="13089" max="13089" width="20.5" style="28" customWidth="1"/>
    <col min="13090" max="13090" width="20" style="28" customWidth="1"/>
    <col min="13091" max="13313" width="11" style="28"/>
    <col min="13314" max="13315" width="0" style="28" hidden="1" customWidth="1"/>
    <col min="13316" max="13316" width="10.375" style="28" customWidth="1"/>
    <col min="13317" max="13317" width="29.375" style="28" customWidth="1"/>
    <col min="13318" max="13318" width="15.25" style="28" customWidth="1"/>
    <col min="13319" max="13319" width="13.5" style="28" customWidth="1"/>
    <col min="13320" max="13329" width="5.625" style="28" customWidth="1"/>
    <col min="13330" max="13330" width="9.875" style="28" customWidth="1"/>
    <col min="13331" max="13331" width="11" style="28" customWidth="1"/>
    <col min="13332" max="13336" width="0" style="28" hidden="1" customWidth="1"/>
    <col min="13337" max="13337" width="8.625" style="28" customWidth="1"/>
    <col min="13338" max="13338" width="10.125" style="28" customWidth="1"/>
    <col min="13339" max="13339" width="9.75" style="28" customWidth="1"/>
    <col min="13340" max="13340" width="8" style="28" customWidth="1"/>
    <col min="13341" max="13341" width="0" style="28" hidden="1" customWidth="1"/>
    <col min="13342" max="13342" width="9.125" style="28" customWidth="1"/>
    <col min="13343" max="13343" width="25.5" style="28" customWidth="1"/>
    <col min="13344" max="13344" width="14.875" style="28" customWidth="1"/>
    <col min="13345" max="13345" width="20.5" style="28" customWidth="1"/>
    <col min="13346" max="13346" width="20" style="28" customWidth="1"/>
    <col min="13347" max="13569" width="11" style="28"/>
    <col min="13570" max="13571" width="0" style="28" hidden="1" customWidth="1"/>
    <col min="13572" max="13572" width="10.375" style="28" customWidth="1"/>
    <col min="13573" max="13573" width="29.375" style="28" customWidth="1"/>
    <col min="13574" max="13574" width="15.25" style="28" customWidth="1"/>
    <col min="13575" max="13575" width="13.5" style="28" customWidth="1"/>
    <col min="13576" max="13585" width="5.625" style="28" customWidth="1"/>
    <col min="13586" max="13586" width="9.875" style="28" customWidth="1"/>
    <col min="13587" max="13587" width="11" style="28" customWidth="1"/>
    <col min="13588" max="13592" width="0" style="28" hidden="1" customWidth="1"/>
    <col min="13593" max="13593" width="8.625" style="28" customWidth="1"/>
    <col min="13594" max="13594" width="10.125" style="28" customWidth="1"/>
    <col min="13595" max="13595" width="9.75" style="28" customWidth="1"/>
    <col min="13596" max="13596" width="8" style="28" customWidth="1"/>
    <col min="13597" max="13597" width="0" style="28" hidden="1" customWidth="1"/>
    <col min="13598" max="13598" width="9.125" style="28" customWidth="1"/>
    <col min="13599" max="13599" width="25.5" style="28" customWidth="1"/>
    <col min="13600" max="13600" width="14.875" style="28" customWidth="1"/>
    <col min="13601" max="13601" width="20.5" style="28" customWidth="1"/>
    <col min="13602" max="13602" width="20" style="28" customWidth="1"/>
    <col min="13603" max="13825" width="11" style="28"/>
    <col min="13826" max="13827" width="0" style="28" hidden="1" customWidth="1"/>
    <col min="13828" max="13828" width="10.375" style="28" customWidth="1"/>
    <col min="13829" max="13829" width="29.375" style="28" customWidth="1"/>
    <col min="13830" max="13830" width="15.25" style="28" customWidth="1"/>
    <col min="13831" max="13831" width="13.5" style="28" customWidth="1"/>
    <col min="13832" max="13841" width="5.625" style="28" customWidth="1"/>
    <col min="13842" max="13842" width="9.875" style="28" customWidth="1"/>
    <col min="13843" max="13843" width="11" style="28" customWidth="1"/>
    <col min="13844" max="13848" width="0" style="28" hidden="1" customWidth="1"/>
    <col min="13849" max="13849" width="8.625" style="28" customWidth="1"/>
    <col min="13850" max="13850" width="10.125" style="28" customWidth="1"/>
    <col min="13851" max="13851" width="9.75" style="28" customWidth="1"/>
    <col min="13852" max="13852" width="8" style="28" customWidth="1"/>
    <col min="13853" max="13853" width="0" style="28" hidden="1" customWidth="1"/>
    <col min="13854" max="13854" width="9.125" style="28" customWidth="1"/>
    <col min="13855" max="13855" width="25.5" style="28" customWidth="1"/>
    <col min="13856" max="13856" width="14.875" style="28" customWidth="1"/>
    <col min="13857" max="13857" width="20.5" style="28" customWidth="1"/>
    <col min="13858" max="13858" width="20" style="28" customWidth="1"/>
    <col min="13859" max="14081" width="11" style="28"/>
    <col min="14082" max="14083" width="0" style="28" hidden="1" customWidth="1"/>
    <col min="14084" max="14084" width="10.375" style="28" customWidth="1"/>
    <col min="14085" max="14085" width="29.375" style="28" customWidth="1"/>
    <col min="14086" max="14086" width="15.25" style="28" customWidth="1"/>
    <col min="14087" max="14087" width="13.5" style="28" customWidth="1"/>
    <col min="14088" max="14097" width="5.625" style="28" customWidth="1"/>
    <col min="14098" max="14098" width="9.875" style="28" customWidth="1"/>
    <col min="14099" max="14099" width="11" style="28" customWidth="1"/>
    <col min="14100" max="14104" width="0" style="28" hidden="1" customWidth="1"/>
    <col min="14105" max="14105" width="8.625" style="28" customWidth="1"/>
    <col min="14106" max="14106" width="10.125" style="28" customWidth="1"/>
    <col min="14107" max="14107" width="9.75" style="28" customWidth="1"/>
    <col min="14108" max="14108" width="8" style="28" customWidth="1"/>
    <col min="14109" max="14109" width="0" style="28" hidden="1" customWidth="1"/>
    <col min="14110" max="14110" width="9.125" style="28" customWidth="1"/>
    <col min="14111" max="14111" width="25.5" style="28" customWidth="1"/>
    <col min="14112" max="14112" width="14.875" style="28" customWidth="1"/>
    <col min="14113" max="14113" width="20.5" style="28" customWidth="1"/>
    <col min="14114" max="14114" width="20" style="28" customWidth="1"/>
    <col min="14115" max="14337" width="11" style="28"/>
    <col min="14338" max="14339" width="0" style="28" hidden="1" customWidth="1"/>
    <col min="14340" max="14340" width="10.375" style="28" customWidth="1"/>
    <col min="14341" max="14341" width="29.375" style="28" customWidth="1"/>
    <col min="14342" max="14342" width="15.25" style="28" customWidth="1"/>
    <col min="14343" max="14343" width="13.5" style="28" customWidth="1"/>
    <col min="14344" max="14353" width="5.625" style="28" customWidth="1"/>
    <col min="14354" max="14354" width="9.875" style="28" customWidth="1"/>
    <col min="14355" max="14355" width="11" style="28" customWidth="1"/>
    <col min="14356" max="14360" width="0" style="28" hidden="1" customWidth="1"/>
    <col min="14361" max="14361" width="8.625" style="28" customWidth="1"/>
    <col min="14362" max="14362" width="10.125" style="28" customWidth="1"/>
    <col min="14363" max="14363" width="9.75" style="28" customWidth="1"/>
    <col min="14364" max="14364" width="8" style="28" customWidth="1"/>
    <col min="14365" max="14365" width="0" style="28" hidden="1" customWidth="1"/>
    <col min="14366" max="14366" width="9.125" style="28" customWidth="1"/>
    <col min="14367" max="14367" width="25.5" style="28" customWidth="1"/>
    <col min="14368" max="14368" width="14.875" style="28" customWidth="1"/>
    <col min="14369" max="14369" width="20.5" style="28" customWidth="1"/>
    <col min="14370" max="14370" width="20" style="28" customWidth="1"/>
    <col min="14371" max="14593" width="11" style="28"/>
    <col min="14594" max="14595" width="0" style="28" hidden="1" customWidth="1"/>
    <col min="14596" max="14596" width="10.375" style="28" customWidth="1"/>
    <col min="14597" max="14597" width="29.375" style="28" customWidth="1"/>
    <col min="14598" max="14598" width="15.25" style="28" customWidth="1"/>
    <col min="14599" max="14599" width="13.5" style="28" customWidth="1"/>
    <col min="14600" max="14609" width="5.625" style="28" customWidth="1"/>
    <col min="14610" max="14610" width="9.875" style="28" customWidth="1"/>
    <col min="14611" max="14611" width="11" style="28" customWidth="1"/>
    <col min="14612" max="14616" width="0" style="28" hidden="1" customWidth="1"/>
    <col min="14617" max="14617" width="8.625" style="28" customWidth="1"/>
    <col min="14618" max="14618" width="10.125" style="28" customWidth="1"/>
    <col min="14619" max="14619" width="9.75" style="28" customWidth="1"/>
    <col min="14620" max="14620" width="8" style="28" customWidth="1"/>
    <col min="14621" max="14621" width="0" style="28" hidden="1" customWidth="1"/>
    <col min="14622" max="14622" width="9.125" style="28" customWidth="1"/>
    <col min="14623" max="14623" width="25.5" style="28" customWidth="1"/>
    <col min="14624" max="14624" width="14.875" style="28" customWidth="1"/>
    <col min="14625" max="14625" width="20.5" style="28" customWidth="1"/>
    <col min="14626" max="14626" width="20" style="28" customWidth="1"/>
    <col min="14627" max="14849" width="11" style="28"/>
    <col min="14850" max="14851" width="0" style="28" hidden="1" customWidth="1"/>
    <col min="14852" max="14852" width="10.375" style="28" customWidth="1"/>
    <col min="14853" max="14853" width="29.375" style="28" customWidth="1"/>
    <col min="14854" max="14854" width="15.25" style="28" customWidth="1"/>
    <col min="14855" max="14855" width="13.5" style="28" customWidth="1"/>
    <col min="14856" max="14865" width="5.625" style="28" customWidth="1"/>
    <col min="14866" max="14866" width="9.875" style="28" customWidth="1"/>
    <col min="14867" max="14867" width="11" style="28" customWidth="1"/>
    <col min="14868" max="14872" width="0" style="28" hidden="1" customWidth="1"/>
    <col min="14873" max="14873" width="8.625" style="28" customWidth="1"/>
    <col min="14874" max="14874" width="10.125" style="28" customWidth="1"/>
    <col min="14875" max="14875" width="9.75" style="28" customWidth="1"/>
    <col min="14876" max="14876" width="8" style="28" customWidth="1"/>
    <col min="14877" max="14877" width="0" style="28" hidden="1" customWidth="1"/>
    <col min="14878" max="14878" width="9.125" style="28" customWidth="1"/>
    <col min="14879" max="14879" width="25.5" style="28" customWidth="1"/>
    <col min="14880" max="14880" width="14.875" style="28" customWidth="1"/>
    <col min="14881" max="14881" width="20.5" style="28" customWidth="1"/>
    <col min="14882" max="14882" width="20" style="28" customWidth="1"/>
    <col min="14883" max="15105" width="11" style="28"/>
    <col min="15106" max="15107" width="0" style="28" hidden="1" customWidth="1"/>
    <col min="15108" max="15108" width="10.375" style="28" customWidth="1"/>
    <col min="15109" max="15109" width="29.375" style="28" customWidth="1"/>
    <col min="15110" max="15110" width="15.25" style="28" customWidth="1"/>
    <col min="15111" max="15111" width="13.5" style="28" customWidth="1"/>
    <col min="15112" max="15121" width="5.625" style="28" customWidth="1"/>
    <col min="15122" max="15122" width="9.875" style="28" customWidth="1"/>
    <col min="15123" max="15123" width="11" style="28" customWidth="1"/>
    <col min="15124" max="15128" width="0" style="28" hidden="1" customWidth="1"/>
    <col min="15129" max="15129" width="8.625" style="28" customWidth="1"/>
    <col min="15130" max="15130" width="10.125" style="28" customWidth="1"/>
    <col min="15131" max="15131" width="9.75" style="28" customWidth="1"/>
    <col min="15132" max="15132" width="8" style="28" customWidth="1"/>
    <col min="15133" max="15133" width="0" style="28" hidden="1" customWidth="1"/>
    <col min="15134" max="15134" width="9.125" style="28" customWidth="1"/>
    <col min="15135" max="15135" width="25.5" style="28" customWidth="1"/>
    <col min="15136" max="15136" width="14.875" style="28" customWidth="1"/>
    <col min="15137" max="15137" width="20.5" style="28" customWidth="1"/>
    <col min="15138" max="15138" width="20" style="28" customWidth="1"/>
    <col min="15139" max="15361" width="11" style="28"/>
    <col min="15362" max="15363" width="0" style="28" hidden="1" customWidth="1"/>
    <col min="15364" max="15364" width="10.375" style="28" customWidth="1"/>
    <col min="15365" max="15365" width="29.375" style="28" customWidth="1"/>
    <col min="15366" max="15366" width="15.25" style="28" customWidth="1"/>
    <col min="15367" max="15367" width="13.5" style="28" customWidth="1"/>
    <col min="15368" max="15377" width="5.625" style="28" customWidth="1"/>
    <col min="15378" max="15378" width="9.875" style="28" customWidth="1"/>
    <col min="15379" max="15379" width="11" style="28" customWidth="1"/>
    <col min="15380" max="15384" width="0" style="28" hidden="1" customWidth="1"/>
    <col min="15385" max="15385" width="8.625" style="28" customWidth="1"/>
    <col min="15386" max="15386" width="10.125" style="28" customWidth="1"/>
    <col min="15387" max="15387" width="9.75" style="28" customWidth="1"/>
    <col min="15388" max="15388" width="8" style="28" customWidth="1"/>
    <col min="15389" max="15389" width="0" style="28" hidden="1" customWidth="1"/>
    <col min="15390" max="15390" width="9.125" style="28" customWidth="1"/>
    <col min="15391" max="15391" width="25.5" style="28" customWidth="1"/>
    <col min="15392" max="15392" width="14.875" style="28" customWidth="1"/>
    <col min="15393" max="15393" width="20.5" style="28" customWidth="1"/>
    <col min="15394" max="15394" width="20" style="28" customWidth="1"/>
    <col min="15395" max="15617" width="11" style="28"/>
    <col min="15618" max="15619" width="0" style="28" hidden="1" customWidth="1"/>
    <col min="15620" max="15620" width="10.375" style="28" customWidth="1"/>
    <col min="15621" max="15621" width="29.375" style="28" customWidth="1"/>
    <col min="15622" max="15622" width="15.25" style="28" customWidth="1"/>
    <col min="15623" max="15623" width="13.5" style="28" customWidth="1"/>
    <col min="15624" max="15633" width="5.625" style="28" customWidth="1"/>
    <col min="15634" max="15634" width="9.875" style="28" customWidth="1"/>
    <col min="15635" max="15635" width="11" style="28" customWidth="1"/>
    <col min="15636" max="15640" width="0" style="28" hidden="1" customWidth="1"/>
    <col min="15641" max="15641" width="8.625" style="28" customWidth="1"/>
    <col min="15642" max="15642" width="10.125" style="28" customWidth="1"/>
    <col min="15643" max="15643" width="9.75" style="28" customWidth="1"/>
    <col min="15644" max="15644" width="8" style="28" customWidth="1"/>
    <col min="15645" max="15645" width="0" style="28" hidden="1" customWidth="1"/>
    <col min="15646" max="15646" width="9.125" style="28" customWidth="1"/>
    <col min="15647" max="15647" width="25.5" style="28" customWidth="1"/>
    <col min="15648" max="15648" width="14.875" style="28" customWidth="1"/>
    <col min="15649" max="15649" width="20.5" style="28" customWidth="1"/>
    <col min="15650" max="15650" width="20" style="28" customWidth="1"/>
    <col min="15651" max="15873" width="11" style="28"/>
    <col min="15874" max="15875" width="0" style="28" hidden="1" customWidth="1"/>
    <col min="15876" max="15876" width="10.375" style="28" customWidth="1"/>
    <col min="15877" max="15877" width="29.375" style="28" customWidth="1"/>
    <col min="15878" max="15878" width="15.25" style="28" customWidth="1"/>
    <col min="15879" max="15879" width="13.5" style="28" customWidth="1"/>
    <col min="15880" max="15889" width="5.625" style="28" customWidth="1"/>
    <col min="15890" max="15890" width="9.875" style="28" customWidth="1"/>
    <col min="15891" max="15891" width="11" style="28" customWidth="1"/>
    <col min="15892" max="15896" width="0" style="28" hidden="1" customWidth="1"/>
    <col min="15897" max="15897" width="8.625" style="28" customWidth="1"/>
    <col min="15898" max="15898" width="10.125" style="28" customWidth="1"/>
    <col min="15899" max="15899" width="9.75" style="28" customWidth="1"/>
    <col min="15900" max="15900" width="8" style="28" customWidth="1"/>
    <col min="15901" max="15901" width="0" style="28" hidden="1" customWidth="1"/>
    <col min="15902" max="15902" width="9.125" style="28" customWidth="1"/>
    <col min="15903" max="15903" width="25.5" style="28" customWidth="1"/>
    <col min="15904" max="15904" width="14.875" style="28" customWidth="1"/>
    <col min="15905" max="15905" width="20.5" style="28" customWidth="1"/>
    <col min="15906" max="15906" width="20" style="28" customWidth="1"/>
    <col min="15907" max="16129" width="11" style="28"/>
    <col min="16130" max="16131" width="0" style="28" hidden="1" customWidth="1"/>
    <col min="16132" max="16132" width="10.375" style="28" customWidth="1"/>
    <col min="16133" max="16133" width="29.375" style="28" customWidth="1"/>
    <col min="16134" max="16134" width="15.25" style="28" customWidth="1"/>
    <col min="16135" max="16135" width="13.5" style="28" customWidth="1"/>
    <col min="16136" max="16145" width="5.625" style="28" customWidth="1"/>
    <col min="16146" max="16146" width="9.875" style="28" customWidth="1"/>
    <col min="16147" max="16147" width="11" style="28" customWidth="1"/>
    <col min="16148" max="16152" width="0" style="28" hidden="1" customWidth="1"/>
    <col min="16153" max="16153" width="8.625" style="28" customWidth="1"/>
    <col min="16154" max="16154" width="10.125" style="28" customWidth="1"/>
    <col min="16155" max="16155" width="9.75" style="28" customWidth="1"/>
    <col min="16156" max="16156" width="8" style="28" customWidth="1"/>
    <col min="16157" max="16157" width="0" style="28" hidden="1" customWidth="1"/>
    <col min="16158" max="16158" width="9.125" style="28" customWidth="1"/>
    <col min="16159" max="16159" width="25.5" style="28" customWidth="1"/>
    <col min="16160" max="16160" width="14.875" style="28" customWidth="1"/>
    <col min="16161" max="16161" width="20.5" style="28" customWidth="1"/>
    <col min="16162" max="16162" width="20" style="28" customWidth="1"/>
    <col min="16163" max="16384" width="11" style="28"/>
  </cols>
  <sheetData>
    <row r="1" spans="1:34" ht="7.5" customHeight="1"/>
    <row r="2" spans="1:34" ht="15" customHeight="1">
      <c r="B2" s="27"/>
      <c r="C2" s="588" t="s">
        <v>277</v>
      </c>
      <c r="D2" s="588"/>
      <c r="E2" s="588"/>
      <c r="F2" s="588"/>
      <c r="G2" s="588"/>
      <c r="H2" s="588"/>
      <c r="I2" s="588"/>
      <c r="J2" s="588"/>
      <c r="K2" s="588"/>
      <c r="L2" s="588"/>
      <c r="M2" s="588"/>
      <c r="Q2" s="30"/>
      <c r="R2" s="30"/>
      <c r="S2" s="30"/>
      <c r="T2" s="30"/>
      <c r="U2" s="30"/>
      <c r="V2" s="30"/>
      <c r="W2" s="30"/>
    </row>
    <row r="3" spans="1:34" ht="7.5" customHeight="1">
      <c r="Q3" s="197"/>
      <c r="R3" s="197"/>
    </row>
    <row r="4" spans="1:34" ht="9.75" customHeight="1"/>
    <row r="5" spans="1:34" ht="20.25" customHeight="1">
      <c r="A5" s="589" t="s">
        <v>0</v>
      </c>
      <c r="B5" s="592" t="s">
        <v>1</v>
      </c>
      <c r="C5" s="595" t="s">
        <v>301</v>
      </c>
      <c r="D5" s="595" t="s">
        <v>100</v>
      </c>
      <c r="E5" s="596" t="s">
        <v>3</v>
      </c>
      <c r="F5" s="596"/>
      <c r="G5" s="597" t="s">
        <v>4</v>
      </c>
      <c r="H5" s="597"/>
      <c r="I5" s="597"/>
      <c r="J5" s="597"/>
      <c r="K5" s="597"/>
      <c r="L5" s="597"/>
      <c r="M5" s="597"/>
      <c r="N5" s="597"/>
      <c r="O5" s="597"/>
      <c r="P5" s="597"/>
      <c r="Q5" s="667" t="s">
        <v>335</v>
      </c>
      <c r="R5" s="662" t="s">
        <v>265</v>
      </c>
      <c r="S5" s="603" t="s">
        <v>6</v>
      </c>
      <c r="T5" s="603"/>
      <c r="U5" s="603"/>
      <c r="V5" s="603"/>
      <c r="W5" s="649" t="s">
        <v>7</v>
      </c>
      <c r="X5" s="651" t="s">
        <v>8</v>
      </c>
      <c r="Y5" s="604" t="s">
        <v>9</v>
      </c>
      <c r="Z5" s="605"/>
      <c r="AA5" s="606"/>
      <c r="AB5" s="607" t="s">
        <v>10</v>
      </c>
      <c r="AC5" s="607" t="s">
        <v>11</v>
      </c>
      <c r="AD5" s="607" t="s">
        <v>101</v>
      </c>
      <c r="AE5" s="616" t="s">
        <v>102</v>
      </c>
      <c r="AF5" s="616" t="s">
        <v>12</v>
      </c>
      <c r="AG5" s="647" t="s">
        <v>103</v>
      </c>
      <c r="AH5" s="646" t="s">
        <v>238</v>
      </c>
    </row>
    <row r="6" spans="1:34" ht="20.25" customHeight="1">
      <c r="A6" s="590"/>
      <c r="B6" s="593"/>
      <c r="C6" s="595"/>
      <c r="D6" s="595"/>
      <c r="E6" s="595" t="s">
        <v>303</v>
      </c>
      <c r="F6" s="595" t="s">
        <v>304</v>
      </c>
      <c r="G6" s="597" t="s">
        <v>14</v>
      </c>
      <c r="H6" s="597"/>
      <c r="I6" s="597"/>
      <c r="J6" s="597"/>
      <c r="K6" s="597" t="s">
        <v>15</v>
      </c>
      <c r="L6" s="597"/>
      <c r="M6" s="597"/>
      <c r="N6" s="597"/>
      <c r="O6" s="597" t="s">
        <v>16</v>
      </c>
      <c r="P6" s="597"/>
      <c r="Q6" s="668"/>
      <c r="R6" s="663"/>
      <c r="S6" s="651" t="s">
        <v>17</v>
      </c>
      <c r="T6" s="671">
        <v>2016</v>
      </c>
      <c r="U6" s="671">
        <v>2017</v>
      </c>
      <c r="V6" s="671">
        <v>2018</v>
      </c>
      <c r="W6" s="650"/>
      <c r="X6" s="652"/>
      <c r="Y6" s="609">
        <v>2016</v>
      </c>
      <c r="Z6" s="612">
        <v>2017</v>
      </c>
      <c r="AA6" s="612" t="s">
        <v>117</v>
      </c>
      <c r="AB6" s="607"/>
      <c r="AC6" s="607"/>
      <c r="AD6" s="607"/>
      <c r="AE6" s="616"/>
      <c r="AF6" s="616"/>
      <c r="AG6" s="647"/>
      <c r="AH6" s="646"/>
    </row>
    <row r="7" spans="1:34" ht="27" customHeight="1">
      <c r="A7" s="590"/>
      <c r="B7" s="593"/>
      <c r="C7" s="595"/>
      <c r="D7" s="595"/>
      <c r="E7" s="595"/>
      <c r="F7" s="595"/>
      <c r="G7" s="618" t="s">
        <v>19</v>
      </c>
      <c r="H7" s="618"/>
      <c r="I7" s="597" t="s">
        <v>20</v>
      </c>
      <c r="J7" s="597"/>
      <c r="K7" s="618" t="s">
        <v>19</v>
      </c>
      <c r="L7" s="618"/>
      <c r="M7" s="597" t="s">
        <v>20</v>
      </c>
      <c r="N7" s="597"/>
      <c r="O7" s="308" t="s">
        <v>19</v>
      </c>
      <c r="P7" s="309" t="s">
        <v>305</v>
      </c>
      <c r="Q7" s="668"/>
      <c r="R7" s="663"/>
      <c r="S7" s="652"/>
      <c r="T7" s="672"/>
      <c r="U7" s="672"/>
      <c r="V7" s="672"/>
      <c r="W7" s="650"/>
      <c r="X7" s="652"/>
      <c r="Y7" s="610"/>
      <c r="Z7" s="613"/>
      <c r="AA7" s="613"/>
      <c r="AB7" s="607"/>
      <c r="AC7" s="607"/>
      <c r="AD7" s="607"/>
      <c r="AE7" s="616"/>
      <c r="AF7" s="616"/>
      <c r="AG7" s="647"/>
      <c r="AH7" s="646"/>
    </row>
    <row r="8" spans="1:34" ht="30.6" customHeight="1">
      <c r="A8" s="591"/>
      <c r="B8" s="594"/>
      <c r="C8" s="595"/>
      <c r="D8" s="595"/>
      <c r="E8" s="595"/>
      <c r="F8" s="595"/>
      <c r="G8" s="308" t="s">
        <v>22</v>
      </c>
      <c r="H8" s="308" t="s">
        <v>118</v>
      </c>
      <c r="I8" s="309" t="s">
        <v>24</v>
      </c>
      <c r="J8" s="309" t="s">
        <v>118</v>
      </c>
      <c r="K8" s="308" t="s">
        <v>24</v>
      </c>
      <c r="L8" s="308" t="s">
        <v>119</v>
      </c>
      <c r="M8" s="309" t="s">
        <v>24</v>
      </c>
      <c r="N8" s="309" t="s">
        <v>118</v>
      </c>
      <c r="O8" s="308" t="s">
        <v>118</v>
      </c>
      <c r="P8" s="309" t="s">
        <v>118</v>
      </c>
      <c r="Q8" s="668"/>
      <c r="R8" s="663"/>
      <c r="S8" s="652"/>
      <c r="T8" s="673"/>
      <c r="U8" s="673"/>
      <c r="V8" s="673"/>
      <c r="W8" s="650"/>
      <c r="X8" s="652"/>
      <c r="Y8" s="611"/>
      <c r="Z8" s="613"/>
      <c r="AA8" s="613"/>
      <c r="AB8" s="608"/>
      <c r="AC8" s="608"/>
      <c r="AD8" s="608"/>
      <c r="AE8" s="617"/>
      <c r="AF8" s="617"/>
      <c r="AG8" s="648"/>
      <c r="AH8" s="646"/>
    </row>
    <row r="9" spans="1:34" s="185" customFormat="1" ht="35.25" hidden="1" customHeight="1" outlineLevel="1">
      <c r="A9" s="36"/>
      <c r="B9" s="37"/>
      <c r="C9" s="614" t="s">
        <v>129</v>
      </c>
      <c r="D9" s="615"/>
      <c r="E9" s="38"/>
      <c r="F9" s="38"/>
      <c r="G9" s="39"/>
      <c r="H9" s="39"/>
      <c r="I9" s="40"/>
      <c r="J9" s="40"/>
      <c r="K9" s="39"/>
      <c r="L9" s="39"/>
      <c r="M9" s="40"/>
      <c r="N9" s="40"/>
      <c r="O9" s="39"/>
      <c r="P9" s="40"/>
      <c r="Q9" s="38"/>
      <c r="R9" s="38"/>
      <c r="S9" s="41"/>
      <c r="T9" s="41"/>
      <c r="U9" s="41"/>
      <c r="V9" s="41"/>
      <c r="W9" s="41"/>
      <c r="X9" s="41"/>
      <c r="Y9" s="42"/>
      <c r="Z9" s="43"/>
      <c r="AA9" s="43"/>
      <c r="AB9" s="44"/>
      <c r="AC9" s="44"/>
      <c r="AD9" s="44"/>
      <c r="AE9" s="45"/>
      <c r="AF9" s="45"/>
      <c r="AG9" s="45"/>
      <c r="AH9" s="232"/>
    </row>
    <row r="10" spans="1:34" s="61" customFormat="1" ht="39" customHeight="1" collapsed="1">
      <c r="A10" s="237">
        <v>50</v>
      </c>
      <c r="B10" s="239"/>
      <c r="C10" s="644" t="s">
        <v>54</v>
      </c>
      <c r="D10" s="624" t="s">
        <v>166</v>
      </c>
      <c r="E10" s="318" t="s">
        <v>344</v>
      </c>
      <c r="F10" s="318" t="s">
        <v>44</v>
      </c>
      <c r="G10" s="353"/>
      <c r="H10" s="353"/>
      <c r="I10" s="354"/>
      <c r="J10" s="354"/>
      <c r="K10" s="353"/>
      <c r="L10" s="353"/>
      <c r="M10" s="354"/>
      <c r="N10" s="354"/>
      <c r="O10" s="353"/>
      <c r="P10" s="354"/>
      <c r="Q10" s="412"/>
      <c r="R10" s="412"/>
      <c r="S10" s="413"/>
      <c r="T10" s="336"/>
      <c r="U10" s="413"/>
      <c r="V10" s="413"/>
      <c r="W10" s="413"/>
      <c r="X10" s="413"/>
      <c r="Y10" s="339"/>
      <c r="Z10" s="340"/>
      <c r="AA10" s="341"/>
      <c r="AB10" s="56"/>
      <c r="AC10" s="57"/>
      <c r="AD10" s="58"/>
      <c r="AE10" s="59"/>
      <c r="AF10" s="59"/>
      <c r="AG10" s="60"/>
      <c r="AH10" s="242"/>
    </row>
    <row r="11" spans="1:34" s="61" customFormat="1" ht="39" customHeight="1">
      <c r="A11" s="237">
        <v>50</v>
      </c>
      <c r="B11" s="239"/>
      <c r="C11" s="645"/>
      <c r="D11" s="625"/>
      <c r="E11" s="318" t="s">
        <v>40</v>
      </c>
      <c r="F11" s="318" t="s">
        <v>36</v>
      </c>
      <c r="G11" s="353"/>
      <c r="H11" s="353">
        <v>5</v>
      </c>
      <c r="I11" s="354"/>
      <c r="J11" s="354"/>
      <c r="K11" s="353"/>
      <c r="L11" s="353">
        <v>10</v>
      </c>
      <c r="M11" s="354"/>
      <c r="N11" s="354">
        <v>20</v>
      </c>
      <c r="O11" s="353"/>
      <c r="P11" s="354"/>
      <c r="Q11" s="412">
        <v>42614</v>
      </c>
      <c r="R11" s="350">
        <v>42736</v>
      </c>
      <c r="S11" s="413"/>
      <c r="T11" s="336"/>
      <c r="U11" s="413"/>
      <c r="V11" s="413"/>
      <c r="W11" s="413"/>
      <c r="X11" s="413"/>
      <c r="Y11" s="339"/>
      <c r="Z11" s="340">
        <v>-1200</v>
      </c>
      <c r="AA11" s="341">
        <v>-1200</v>
      </c>
      <c r="AB11" s="245">
        <v>1</v>
      </c>
      <c r="AC11" s="57"/>
      <c r="AD11" s="58"/>
      <c r="AE11" s="59"/>
      <c r="AF11" s="59"/>
      <c r="AG11" s="60"/>
      <c r="AH11" s="246" t="s">
        <v>253</v>
      </c>
    </row>
    <row r="12" spans="1:34" s="61" customFormat="1" ht="40.5" customHeight="1">
      <c r="A12" s="237">
        <v>51</v>
      </c>
      <c r="B12" s="239"/>
      <c r="C12" s="644" t="s">
        <v>54</v>
      </c>
      <c r="D12" s="624" t="s">
        <v>167</v>
      </c>
      <c r="E12" s="318" t="s">
        <v>345</v>
      </c>
      <c r="F12" s="318" t="s">
        <v>44</v>
      </c>
      <c r="G12" s="353"/>
      <c r="H12" s="353"/>
      <c r="I12" s="354"/>
      <c r="J12" s="354"/>
      <c r="K12" s="353"/>
      <c r="L12" s="353"/>
      <c r="M12" s="354"/>
      <c r="N12" s="354"/>
      <c r="O12" s="353"/>
      <c r="P12" s="354"/>
      <c r="Q12" s="412"/>
      <c r="R12" s="412"/>
      <c r="S12" s="413"/>
      <c r="T12" s="336"/>
      <c r="U12" s="413"/>
      <c r="V12" s="413"/>
      <c r="W12" s="413"/>
      <c r="X12" s="413"/>
      <c r="Y12" s="339"/>
      <c r="Z12" s="340"/>
      <c r="AA12" s="341"/>
      <c r="AB12" s="56"/>
      <c r="AC12" s="57"/>
      <c r="AD12" s="58"/>
      <c r="AE12" s="59"/>
      <c r="AF12" s="59"/>
      <c r="AG12" s="60"/>
      <c r="AH12" s="242"/>
    </row>
    <row r="13" spans="1:34" s="61" customFormat="1" ht="40.5" customHeight="1">
      <c r="A13" s="237">
        <v>51</v>
      </c>
      <c r="B13" s="239"/>
      <c r="C13" s="645"/>
      <c r="D13" s="625"/>
      <c r="E13" s="318" t="s">
        <v>69</v>
      </c>
      <c r="F13" s="318" t="s">
        <v>40</v>
      </c>
      <c r="G13" s="353"/>
      <c r="H13" s="353"/>
      <c r="I13" s="354"/>
      <c r="J13" s="354"/>
      <c r="K13" s="353"/>
      <c r="L13" s="353">
        <v>20</v>
      </c>
      <c r="M13" s="354"/>
      <c r="N13" s="354">
        <v>20</v>
      </c>
      <c r="O13" s="353"/>
      <c r="P13" s="354"/>
      <c r="Q13" s="412">
        <v>42614</v>
      </c>
      <c r="R13" s="350">
        <v>42736</v>
      </c>
      <c r="S13" s="413"/>
      <c r="T13" s="336"/>
      <c r="U13" s="413"/>
      <c r="V13" s="413"/>
      <c r="W13" s="413"/>
      <c r="X13" s="413"/>
      <c r="Y13" s="339"/>
      <c r="Z13" s="340">
        <v>2500</v>
      </c>
      <c r="AA13" s="341">
        <v>2500</v>
      </c>
      <c r="AB13" s="245">
        <v>1</v>
      </c>
      <c r="AC13" s="57"/>
      <c r="AD13" s="58"/>
      <c r="AE13" s="59"/>
      <c r="AF13" s="59"/>
      <c r="AG13" s="60"/>
      <c r="AH13" s="246" t="s">
        <v>254</v>
      </c>
    </row>
    <row r="14" spans="1:34" s="61" customFormat="1" ht="36.75" customHeight="1">
      <c r="A14" s="237">
        <v>52</v>
      </c>
      <c r="B14" s="239"/>
      <c r="C14" s="644" t="s">
        <v>98</v>
      </c>
      <c r="D14" s="624" t="s">
        <v>170</v>
      </c>
      <c r="E14" s="318" t="s">
        <v>171</v>
      </c>
      <c r="F14" s="318" t="s">
        <v>44</v>
      </c>
      <c r="G14" s="353"/>
      <c r="H14" s="353"/>
      <c r="I14" s="354"/>
      <c r="J14" s="354"/>
      <c r="K14" s="353"/>
      <c r="L14" s="353"/>
      <c r="M14" s="354"/>
      <c r="N14" s="354"/>
      <c r="O14" s="353"/>
      <c r="P14" s="354"/>
      <c r="Q14" s="412"/>
      <c r="R14" s="412"/>
      <c r="S14" s="413"/>
      <c r="T14" s="336"/>
      <c r="U14" s="413"/>
      <c r="V14" s="413"/>
      <c r="W14" s="413"/>
      <c r="X14" s="413"/>
      <c r="Y14" s="339"/>
      <c r="Z14" s="340"/>
      <c r="AA14" s="341"/>
      <c r="AB14" s="56"/>
      <c r="AC14" s="57"/>
      <c r="AD14" s="58"/>
      <c r="AE14" s="59"/>
      <c r="AF14" s="59"/>
      <c r="AG14" s="60"/>
      <c r="AH14" s="60"/>
    </row>
    <row r="15" spans="1:34" s="61" customFormat="1" ht="36.75" customHeight="1">
      <c r="A15" s="237">
        <v>52</v>
      </c>
      <c r="B15" s="239"/>
      <c r="C15" s="645"/>
      <c r="D15" s="625"/>
      <c r="E15" s="318" t="s">
        <v>36</v>
      </c>
      <c r="F15" s="318" t="s">
        <v>40</v>
      </c>
      <c r="G15" s="353"/>
      <c r="H15" s="353">
        <v>5</v>
      </c>
      <c r="I15" s="354"/>
      <c r="J15" s="354"/>
      <c r="K15" s="353"/>
      <c r="L15" s="353">
        <v>20</v>
      </c>
      <c r="M15" s="354"/>
      <c r="N15" s="354">
        <v>10</v>
      </c>
      <c r="O15" s="353"/>
      <c r="P15" s="354"/>
      <c r="Q15" s="412">
        <v>42614</v>
      </c>
      <c r="R15" s="350">
        <v>42736</v>
      </c>
      <c r="S15" s="504" t="s">
        <v>172</v>
      </c>
      <c r="T15" s="336"/>
      <c r="U15" s="413"/>
      <c r="V15" s="413"/>
      <c r="W15" s="413"/>
      <c r="X15" s="413"/>
      <c r="Y15" s="339"/>
      <c r="Z15" s="340">
        <f>1300</f>
        <v>1300</v>
      </c>
      <c r="AA15" s="341">
        <v>1300</v>
      </c>
      <c r="AB15" s="245">
        <v>1</v>
      </c>
      <c r="AC15" s="57"/>
      <c r="AD15" s="58"/>
      <c r="AE15" s="59"/>
      <c r="AF15" s="59"/>
      <c r="AG15" s="60"/>
      <c r="AH15" s="247" t="s">
        <v>254</v>
      </c>
    </row>
    <row r="16" spans="1:34" s="76" customFormat="1" ht="26.25" customHeight="1">
      <c r="A16" s="67"/>
      <c r="B16" s="67"/>
      <c r="C16" s="674" t="s">
        <v>341</v>
      </c>
      <c r="D16" s="675"/>
      <c r="E16" s="675"/>
      <c r="F16" s="676"/>
      <c r="G16" s="500">
        <f t="shared" ref="G16:P16" si="0">SUM(G10:G15)</f>
        <v>0</v>
      </c>
      <c r="H16" s="500">
        <f t="shared" si="0"/>
        <v>10</v>
      </c>
      <c r="I16" s="501">
        <f t="shared" si="0"/>
        <v>0</v>
      </c>
      <c r="J16" s="501">
        <f t="shared" si="0"/>
        <v>0</v>
      </c>
      <c r="K16" s="500">
        <f t="shared" si="0"/>
        <v>0</v>
      </c>
      <c r="L16" s="500">
        <f t="shared" si="0"/>
        <v>50</v>
      </c>
      <c r="M16" s="501">
        <f t="shared" si="0"/>
        <v>0</v>
      </c>
      <c r="N16" s="501">
        <f t="shared" si="0"/>
        <v>50</v>
      </c>
      <c r="O16" s="500">
        <f t="shared" si="0"/>
        <v>0</v>
      </c>
      <c r="P16" s="501">
        <f t="shared" si="0"/>
        <v>0</v>
      </c>
      <c r="Q16" s="68"/>
      <c r="R16" s="68"/>
      <c r="S16" s="70">
        <f t="shared" ref="S16:AA16" si="1">SUM(S10:S15)</f>
        <v>0</v>
      </c>
      <c r="T16" s="70">
        <f t="shared" si="1"/>
        <v>0</v>
      </c>
      <c r="U16" s="70">
        <f t="shared" si="1"/>
        <v>0</v>
      </c>
      <c r="V16" s="70">
        <f t="shared" si="1"/>
        <v>0</v>
      </c>
      <c r="W16" s="70">
        <f t="shared" si="1"/>
        <v>0</v>
      </c>
      <c r="X16" s="70">
        <f t="shared" si="1"/>
        <v>0</v>
      </c>
      <c r="Y16" s="70">
        <f t="shared" si="1"/>
        <v>0</v>
      </c>
      <c r="Z16" s="70">
        <f t="shared" si="1"/>
        <v>2600</v>
      </c>
      <c r="AA16" s="70">
        <f t="shared" si="1"/>
        <v>2600</v>
      </c>
      <c r="AB16" s="71"/>
      <c r="AC16" s="72"/>
      <c r="AD16" s="73"/>
      <c r="AE16" s="74"/>
      <c r="AF16" s="74"/>
      <c r="AG16" s="75"/>
      <c r="AH16" s="233"/>
    </row>
    <row r="17" spans="1:34" s="76" customFormat="1" ht="17.25" customHeight="1">
      <c r="A17" s="67"/>
      <c r="B17" s="77"/>
      <c r="C17" s="677" t="s">
        <v>342</v>
      </c>
      <c r="D17" s="678"/>
      <c r="E17" s="678"/>
      <c r="F17" s="679"/>
      <c r="G17" s="361" t="s">
        <v>373</v>
      </c>
      <c r="H17" s="361" t="s">
        <v>107</v>
      </c>
      <c r="I17" s="361"/>
      <c r="J17" s="361"/>
      <c r="K17" s="361" t="s">
        <v>373</v>
      </c>
      <c r="L17" s="361" t="s">
        <v>107</v>
      </c>
      <c r="M17" s="361"/>
      <c r="N17" s="361"/>
      <c r="O17" s="361" t="s">
        <v>373</v>
      </c>
      <c r="P17" s="361"/>
      <c r="Q17" s="79"/>
      <c r="R17" s="264"/>
      <c r="S17" s="80"/>
      <c r="T17" s="80"/>
      <c r="U17" s="80"/>
      <c r="V17" s="80"/>
      <c r="W17" s="80"/>
      <c r="X17" s="80"/>
      <c r="Y17" s="80"/>
      <c r="Z17" s="80"/>
      <c r="AA17" s="80"/>
      <c r="AB17" s="81"/>
      <c r="AC17" s="82"/>
      <c r="AD17" s="83"/>
      <c r="AE17" s="84"/>
      <c r="AF17" s="84"/>
      <c r="AG17" s="84"/>
    </row>
    <row r="18" spans="1:34" s="76" customFormat="1" ht="24" customHeight="1">
      <c r="A18" s="67"/>
      <c r="B18" s="67"/>
      <c r="C18" s="680"/>
      <c r="D18" s="681"/>
      <c r="E18" s="681"/>
      <c r="F18" s="682"/>
      <c r="G18" s="454">
        <f>G16+H16-I16-J16</f>
        <v>10</v>
      </c>
      <c r="H18" s="454">
        <f>H16-J16</f>
        <v>10</v>
      </c>
      <c r="I18" s="454"/>
      <c r="J18" s="454"/>
      <c r="K18" s="454">
        <f>K16+L16-M16-N16</f>
        <v>0</v>
      </c>
      <c r="L18" s="454">
        <f>L16-N16</f>
        <v>0</v>
      </c>
      <c r="M18" s="454"/>
      <c r="N18" s="454"/>
      <c r="O18" s="454">
        <f>O16-P16</f>
        <v>0</v>
      </c>
      <c r="P18" s="454"/>
      <c r="Q18" s="86"/>
      <c r="R18" s="265"/>
      <c r="S18" s="87"/>
      <c r="T18" s="87"/>
      <c r="U18" s="87"/>
      <c r="V18" s="87"/>
      <c r="W18" s="87"/>
      <c r="X18" s="87"/>
      <c r="Y18" s="87"/>
      <c r="Z18" s="87"/>
      <c r="AA18" s="87"/>
      <c r="AB18" s="88"/>
      <c r="AC18" s="89"/>
      <c r="AD18" s="90"/>
      <c r="AE18" s="91"/>
      <c r="AF18" s="91"/>
      <c r="AG18" s="91"/>
    </row>
    <row r="19" spans="1:34" ht="36.75" customHeight="1">
      <c r="C19" s="674" t="s">
        <v>343</v>
      </c>
      <c r="D19" s="675"/>
      <c r="E19" s="675"/>
      <c r="F19" s="676"/>
      <c r="G19" s="502">
        <f>G18*0.8</f>
        <v>8</v>
      </c>
      <c r="H19" s="502">
        <f t="shared" ref="H19:O19" si="2">H18*0.8</f>
        <v>8</v>
      </c>
      <c r="I19" s="503"/>
      <c r="J19" s="503"/>
      <c r="K19" s="502">
        <f t="shared" si="2"/>
        <v>0</v>
      </c>
      <c r="L19" s="502">
        <f t="shared" si="2"/>
        <v>0</v>
      </c>
      <c r="M19" s="503"/>
      <c r="N19" s="503"/>
      <c r="O19" s="502">
        <f t="shared" si="2"/>
        <v>0</v>
      </c>
      <c r="P19" s="503"/>
      <c r="S19" s="92"/>
      <c r="T19" s="92"/>
      <c r="U19" s="92"/>
      <c r="V19" s="92"/>
      <c r="W19" s="93"/>
      <c r="X19" s="93"/>
      <c r="Y19" s="93"/>
      <c r="Z19" s="93"/>
      <c r="AA19" s="93"/>
    </row>
    <row r="20" spans="1:34">
      <c r="S20" s="92"/>
      <c r="T20" s="92"/>
      <c r="U20" s="92"/>
      <c r="V20" s="92"/>
      <c r="W20" s="93"/>
      <c r="X20" s="93"/>
      <c r="Y20" s="93"/>
      <c r="Z20" s="93"/>
      <c r="AA20" s="93"/>
    </row>
    <row r="21" spans="1:34" ht="12" hidden="1" customHeight="1" outlineLevel="1">
      <c r="S21" s="92"/>
      <c r="T21" s="92"/>
      <c r="U21" s="92"/>
      <c r="V21" s="92"/>
      <c r="W21" s="93"/>
      <c r="X21" s="93"/>
      <c r="Y21" s="93"/>
      <c r="Z21" s="93"/>
      <c r="AA21" s="93"/>
    </row>
    <row r="22" spans="1:34" ht="12" hidden="1" customHeight="1" outlineLevel="1">
      <c r="A22" s="38"/>
      <c r="B22" s="38"/>
      <c r="C22" s="626" t="s">
        <v>108</v>
      </c>
      <c r="D22" s="626"/>
      <c r="E22" s="38"/>
      <c r="F22" s="38"/>
      <c r="G22" s="39"/>
      <c r="H22" s="39"/>
      <c r="I22" s="40"/>
      <c r="J22" s="40"/>
      <c r="K22" s="39"/>
      <c r="L22" s="39"/>
      <c r="M22" s="40"/>
      <c r="N22" s="40"/>
      <c r="O22" s="39"/>
      <c r="P22" s="40"/>
      <c r="Q22" s="38"/>
      <c r="R22" s="38"/>
      <c r="S22" s="94"/>
      <c r="T22" s="94"/>
      <c r="U22" s="94"/>
      <c r="V22" s="94"/>
      <c r="W22" s="94"/>
      <c r="X22" s="94"/>
      <c r="Y22" s="95"/>
      <c r="Z22" s="95"/>
      <c r="AA22" s="95"/>
      <c r="AB22" s="44"/>
      <c r="AC22" s="44"/>
      <c r="AD22" s="44"/>
      <c r="AE22" s="45"/>
      <c r="AF22" s="45"/>
      <c r="AG22" s="45"/>
    </row>
    <row r="23" spans="1:34" s="61" customFormat="1" ht="12" hidden="1" customHeight="1" outlineLevel="1">
      <c r="A23" s="1"/>
      <c r="B23" s="15"/>
      <c r="C23" s="14"/>
      <c r="D23" s="15"/>
      <c r="E23" s="15"/>
      <c r="F23" s="15"/>
      <c r="G23" s="20"/>
      <c r="H23" s="20"/>
      <c r="I23" s="16"/>
      <c r="J23" s="16"/>
      <c r="K23" s="20"/>
      <c r="L23" s="20"/>
      <c r="M23" s="16"/>
      <c r="N23" s="16"/>
      <c r="O23" s="20"/>
      <c r="P23" s="16"/>
      <c r="Q23" s="21"/>
      <c r="R23" s="21"/>
      <c r="S23" s="63"/>
      <c r="T23" s="52"/>
      <c r="U23" s="51"/>
      <c r="V23" s="51"/>
      <c r="W23" s="51"/>
      <c r="X23" s="51"/>
      <c r="Y23" s="53"/>
      <c r="Z23" s="54"/>
      <c r="AA23" s="55"/>
      <c r="AB23" s="64"/>
      <c r="AC23" s="57"/>
      <c r="AD23" s="58"/>
      <c r="AE23" s="59"/>
      <c r="AF23" s="59"/>
      <c r="AG23" s="60"/>
    </row>
    <row r="24" spans="1:34" s="61" customFormat="1" ht="12" hidden="1" customHeight="1" outlineLevel="1">
      <c r="A24" s="1"/>
      <c r="B24" s="15"/>
      <c r="C24" s="14"/>
      <c r="D24" s="15"/>
      <c r="E24" s="15"/>
      <c r="F24" s="15"/>
      <c r="G24" s="20"/>
      <c r="H24" s="20"/>
      <c r="I24" s="16"/>
      <c r="J24" s="16"/>
      <c r="K24" s="20"/>
      <c r="L24" s="20"/>
      <c r="M24" s="16"/>
      <c r="N24" s="16"/>
      <c r="O24" s="20"/>
      <c r="P24" s="16"/>
      <c r="Q24" s="21"/>
      <c r="R24" s="21"/>
      <c r="S24" s="63"/>
      <c r="T24" s="52"/>
      <c r="U24" s="51"/>
      <c r="V24" s="51"/>
      <c r="W24" s="51"/>
      <c r="X24" s="51"/>
      <c r="Y24" s="53"/>
      <c r="Z24" s="54"/>
      <c r="AA24" s="55"/>
      <c r="AB24" s="64"/>
      <c r="AC24" s="57"/>
      <c r="AD24" s="58"/>
      <c r="AE24" s="59"/>
      <c r="AF24" s="59"/>
      <c r="AG24" s="60"/>
    </row>
    <row r="25" spans="1:34" s="61" customFormat="1" ht="12" hidden="1" customHeight="1" outlineLevel="1">
      <c r="A25" s="1"/>
      <c r="B25" s="15"/>
      <c r="C25" s="14"/>
      <c r="D25" s="15"/>
      <c r="E25" s="15"/>
      <c r="F25" s="15"/>
      <c r="G25" s="20"/>
      <c r="H25" s="20"/>
      <c r="I25" s="16"/>
      <c r="J25" s="16"/>
      <c r="K25" s="20"/>
      <c r="L25" s="20"/>
      <c r="M25" s="16"/>
      <c r="N25" s="16"/>
      <c r="O25" s="20"/>
      <c r="P25" s="16"/>
      <c r="Q25" s="21"/>
      <c r="R25" s="21"/>
      <c r="S25" s="63"/>
      <c r="T25" s="52"/>
      <c r="U25" s="51"/>
      <c r="V25" s="51"/>
      <c r="W25" s="51"/>
      <c r="X25" s="51"/>
      <c r="Y25" s="53"/>
      <c r="Z25" s="54"/>
      <c r="AA25" s="55"/>
      <c r="AB25" s="64"/>
      <c r="AC25" s="57"/>
      <c r="AD25" s="58"/>
      <c r="AE25" s="59"/>
      <c r="AF25" s="59"/>
      <c r="AG25" s="60"/>
    </row>
    <row r="26" spans="1:34" s="61" customFormat="1" ht="12" hidden="1" customHeight="1" outlineLevel="1">
      <c r="A26" s="1"/>
      <c r="B26" s="15"/>
      <c r="C26" s="14"/>
      <c r="D26" s="15"/>
      <c r="E26" s="15"/>
      <c r="F26" s="15"/>
      <c r="G26" s="20"/>
      <c r="H26" s="20"/>
      <c r="I26" s="16"/>
      <c r="J26" s="16"/>
      <c r="K26" s="20"/>
      <c r="L26" s="20"/>
      <c r="M26" s="16"/>
      <c r="N26" s="16"/>
      <c r="O26" s="20"/>
      <c r="P26" s="16"/>
      <c r="Q26" s="21"/>
      <c r="R26" s="21"/>
      <c r="S26" s="63"/>
      <c r="T26" s="52"/>
      <c r="U26" s="51"/>
      <c r="V26" s="51"/>
      <c r="W26" s="51"/>
      <c r="X26" s="51"/>
      <c r="Y26" s="53"/>
      <c r="Z26" s="54"/>
      <c r="AA26" s="55"/>
      <c r="AB26" s="64"/>
      <c r="AC26" s="57"/>
      <c r="AD26" s="58"/>
      <c r="AE26" s="59"/>
      <c r="AF26" s="59"/>
      <c r="AG26" s="60"/>
    </row>
    <row r="27" spans="1:34" s="76" customFormat="1" ht="12" hidden="1" customHeight="1" outlineLevel="1">
      <c r="A27" s="67"/>
      <c r="B27" s="67"/>
      <c r="C27" s="634" t="s">
        <v>109</v>
      </c>
      <c r="D27" s="635" t="s">
        <v>105</v>
      </c>
      <c r="E27" s="635"/>
      <c r="F27" s="636"/>
      <c r="G27" s="68">
        <f t="shared" ref="G27:P27" si="3">SUM(G26:G26)</f>
        <v>0</v>
      </c>
      <c r="H27" s="68">
        <f t="shared" si="3"/>
        <v>0</v>
      </c>
      <c r="I27" s="69">
        <f t="shared" si="3"/>
        <v>0</v>
      </c>
      <c r="J27" s="69">
        <f t="shared" si="3"/>
        <v>0</v>
      </c>
      <c r="K27" s="68">
        <f t="shared" si="3"/>
        <v>0</v>
      </c>
      <c r="L27" s="68">
        <f t="shared" si="3"/>
        <v>0</v>
      </c>
      <c r="M27" s="69">
        <f t="shared" si="3"/>
        <v>0</v>
      </c>
      <c r="N27" s="69">
        <f t="shared" si="3"/>
        <v>0</v>
      </c>
      <c r="O27" s="68">
        <f t="shared" si="3"/>
        <v>0</v>
      </c>
      <c r="P27" s="69">
        <f t="shared" si="3"/>
        <v>0</v>
      </c>
      <c r="Q27" s="68"/>
      <c r="R27" s="68"/>
      <c r="S27" s="70">
        <f t="shared" ref="S27:AA27" si="4">SUM(S26:S26)</f>
        <v>0</v>
      </c>
      <c r="T27" s="70">
        <f t="shared" si="4"/>
        <v>0</v>
      </c>
      <c r="U27" s="70">
        <f t="shared" si="4"/>
        <v>0</v>
      </c>
      <c r="V27" s="70">
        <f t="shared" si="4"/>
        <v>0</v>
      </c>
      <c r="W27" s="70">
        <f t="shared" si="4"/>
        <v>0</v>
      </c>
      <c r="X27" s="70">
        <f t="shared" si="4"/>
        <v>0</v>
      </c>
      <c r="Y27" s="70">
        <f t="shared" si="4"/>
        <v>0</v>
      </c>
      <c r="Z27" s="70">
        <f t="shared" si="4"/>
        <v>0</v>
      </c>
      <c r="AA27" s="70">
        <f t="shared" si="4"/>
        <v>0</v>
      </c>
      <c r="AB27" s="71"/>
      <c r="AC27" s="72"/>
      <c r="AD27" s="73"/>
      <c r="AE27" s="74"/>
      <c r="AF27" s="74"/>
      <c r="AG27" s="75"/>
    </row>
    <row r="28" spans="1:34" s="76" customFormat="1" ht="12" hidden="1" customHeight="1" outlineLevel="1">
      <c r="A28" s="67"/>
      <c r="B28" s="77"/>
      <c r="C28" s="637"/>
      <c r="D28" s="638"/>
      <c r="E28" s="638"/>
      <c r="F28" s="639"/>
      <c r="G28" s="78" t="s">
        <v>106</v>
      </c>
      <c r="H28" s="78" t="s">
        <v>107</v>
      </c>
      <c r="I28" s="78"/>
      <c r="J28" s="78"/>
      <c r="K28" s="78" t="s">
        <v>106</v>
      </c>
      <c r="L28" s="78" t="s">
        <v>107</v>
      </c>
      <c r="M28" s="78"/>
      <c r="N28" s="78"/>
      <c r="O28" s="78" t="s">
        <v>106</v>
      </c>
      <c r="P28" s="78"/>
      <c r="Q28" s="79"/>
      <c r="R28" s="264"/>
      <c r="S28" s="80"/>
      <c r="T28" s="80"/>
      <c r="U28" s="80"/>
      <c r="V28" s="80"/>
      <c r="W28" s="80"/>
      <c r="X28" s="80"/>
      <c r="Y28" s="80"/>
      <c r="Z28" s="80"/>
      <c r="AA28" s="80"/>
      <c r="AB28" s="81"/>
      <c r="AC28" s="82"/>
      <c r="AD28" s="83"/>
      <c r="AE28" s="84"/>
      <c r="AF28" s="84"/>
      <c r="AG28" s="84"/>
    </row>
    <row r="29" spans="1:34" s="76" customFormat="1" ht="12" hidden="1" customHeight="1" outlineLevel="1">
      <c r="A29" s="67"/>
      <c r="B29" s="67"/>
      <c r="C29" s="640"/>
      <c r="D29" s="641"/>
      <c r="E29" s="641"/>
      <c r="F29" s="642"/>
      <c r="G29" s="85">
        <f>G27+H27-I27-J27</f>
        <v>0</v>
      </c>
      <c r="H29" s="85">
        <f>H27-J27</f>
        <v>0</v>
      </c>
      <c r="I29" s="85"/>
      <c r="J29" s="85"/>
      <c r="K29" s="85">
        <f>K27+L27-M27-N27</f>
        <v>0</v>
      </c>
      <c r="L29" s="85">
        <f>L27-N27</f>
        <v>0</v>
      </c>
      <c r="M29" s="85"/>
      <c r="N29" s="85"/>
      <c r="O29" s="85">
        <f>O27-P27</f>
        <v>0</v>
      </c>
      <c r="P29" s="85"/>
      <c r="Q29" s="86"/>
      <c r="R29" s="265"/>
      <c r="S29" s="87"/>
      <c r="T29" s="87"/>
      <c r="U29" s="87"/>
      <c r="V29" s="87"/>
      <c r="W29" s="87"/>
      <c r="X29" s="87"/>
      <c r="Y29" s="87"/>
      <c r="Z29" s="87"/>
      <c r="AA29" s="87"/>
      <c r="AB29" s="88"/>
      <c r="AC29" s="89"/>
      <c r="AD29" s="90"/>
      <c r="AE29" s="91"/>
      <c r="AF29" s="91"/>
      <c r="AG29" s="91"/>
    </row>
    <row r="30" spans="1:34" ht="12" hidden="1" customHeight="1" outlineLevel="1">
      <c r="S30" s="92"/>
      <c r="T30" s="92"/>
      <c r="U30" s="92"/>
      <c r="V30" s="92"/>
      <c r="W30" s="93"/>
      <c r="X30" s="93"/>
      <c r="Y30" s="93"/>
      <c r="Z30" s="93"/>
      <c r="AA30" s="93"/>
    </row>
    <row r="31" spans="1:34" ht="12" hidden="1" customHeight="1" outlineLevel="1">
      <c r="S31" s="92"/>
      <c r="T31" s="92"/>
      <c r="U31" s="92"/>
      <c r="V31" s="92"/>
      <c r="W31" s="93"/>
      <c r="X31" s="93"/>
      <c r="Y31" s="93"/>
      <c r="Z31" s="93"/>
      <c r="AA31" s="93"/>
    </row>
    <row r="32" spans="1:34" ht="12" hidden="1" customHeight="1" outlineLevel="1">
      <c r="A32" s="38"/>
      <c r="B32" s="38"/>
      <c r="C32" s="626" t="s">
        <v>110</v>
      </c>
      <c r="D32" s="626"/>
      <c r="E32" s="38"/>
      <c r="F32" s="38"/>
      <c r="G32" s="39"/>
      <c r="H32" s="39"/>
      <c r="I32" s="40"/>
      <c r="J32" s="40"/>
      <c r="K32" s="39"/>
      <c r="L32" s="39"/>
      <c r="M32" s="40"/>
      <c r="N32" s="40"/>
      <c r="O32" s="39"/>
      <c r="P32" s="40"/>
      <c r="Q32" s="38"/>
      <c r="R32" s="38"/>
      <c r="S32" s="94"/>
      <c r="T32" s="94"/>
      <c r="U32" s="94"/>
      <c r="V32" s="94"/>
      <c r="W32" s="94"/>
      <c r="X32" s="94"/>
      <c r="Y32" s="95"/>
      <c r="Z32" s="95"/>
      <c r="AA32" s="95"/>
      <c r="AB32" s="44"/>
      <c r="AC32" s="44"/>
      <c r="AD32" s="44"/>
      <c r="AE32" s="45"/>
      <c r="AF32" s="45"/>
      <c r="AG32" s="226"/>
      <c r="AH32" s="234"/>
    </row>
    <row r="33" spans="1:34" s="61" customFormat="1" ht="12" hidden="1" customHeight="1" outlineLevel="1">
      <c r="A33" s="46"/>
      <c r="B33" s="47"/>
      <c r="C33" s="62"/>
      <c r="D33" s="60"/>
      <c r="E33" s="60"/>
      <c r="F33" s="60"/>
      <c r="G33" s="97"/>
      <c r="H33" s="97"/>
      <c r="I33" s="98"/>
      <c r="J33" s="98"/>
      <c r="K33" s="97"/>
      <c r="L33" s="97"/>
      <c r="M33" s="98"/>
      <c r="N33" s="98"/>
      <c r="O33" s="97"/>
      <c r="P33" s="98"/>
      <c r="Q33" s="99"/>
      <c r="R33" s="99"/>
      <c r="S33" s="100"/>
      <c r="T33" s="101"/>
      <c r="U33" s="100"/>
      <c r="V33" s="100"/>
      <c r="W33" s="100"/>
      <c r="X33" s="100"/>
      <c r="Y33" s="102"/>
      <c r="Z33" s="102"/>
      <c r="AA33" s="55"/>
      <c r="AB33" s="56"/>
      <c r="AC33" s="57"/>
      <c r="AD33" s="58"/>
      <c r="AE33" s="59"/>
      <c r="AF33" s="59"/>
      <c r="AG33" s="228"/>
      <c r="AH33" s="60"/>
    </row>
    <row r="34" spans="1:34" s="12" customFormat="1" ht="12" hidden="1" customHeight="1" outlineLevel="1">
      <c r="A34" s="17"/>
      <c r="B34" s="19"/>
      <c r="C34" s="18"/>
      <c r="D34" s="19"/>
      <c r="E34" s="19"/>
      <c r="F34" s="19"/>
      <c r="G34" s="20"/>
      <c r="H34" s="20"/>
      <c r="I34" s="16"/>
      <c r="J34" s="16"/>
      <c r="K34" s="20"/>
      <c r="L34" s="20"/>
      <c r="M34" s="16"/>
      <c r="N34" s="16"/>
      <c r="O34" s="20"/>
      <c r="P34" s="16"/>
      <c r="Q34" s="21"/>
      <c r="R34" s="21"/>
      <c r="S34" s="63"/>
      <c r="T34" s="103"/>
      <c r="U34" s="63"/>
      <c r="V34" s="63"/>
      <c r="W34" s="63"/>
      <c r="X34" s="63"/>
      <c r="Y34" s="104"/>
      <c r="Z34" s="105"/>
      <c r="AA34" s="106"/>
      <c r="AB34" s="107"/>
      <c r="AC34" s="11"/>
      <c r="AD34" s="11"/>
      <c r="AE34" s="11"/>
      <c r="AF34" s="11"/>
      <c r="AH34" s="195"/>
    </row>
    <row r="35" spans="1:34" s="12" customFormat="1" ht="12" hidden="1" customHeight="1" outlineLevel="1">
      <c r="A35" s="46"/>
      <c r="B35" s="47"/>
      <c r="C35" s="48"/>
      <c r="D35" s="19"/>
      <c r="E35" s="19"/>
      <c r="F35" s="19"/>
      <c r="G35" s="20"/>
      <c r="H35" s="20"/>
      <c r="I35" s="16"/>
      <c r="J35" s="16"/>
      <c r="K35" s="20"/>
      <c r="L35" s="20"/>
      <c r="M35" s="16"/>
      <c r="N35" s="16"/>
      <c r="O35" s="20"/>
      <c r="P35" s="16"/>
      <c r="Q35" s="21"/>
      <c r="R35" s="21"/>
      <c r="S35" s="63"/>
      <c r="T35" s="103"/>
      <c r="U35" s="63"/>
      <c r="V35" s="63"/>
      <c r="W35" s="63"/>
      <c r="X35" s="63"/>
      <c r="Y35" s="104"/>
      <c r="Z35" s="105"/>
      <c r="AA35" s="106"/>
      <c r="AB35" s="107"/>
      <c r="AC35" s="11"/>
      <c r="AD35" s="11"/>
      <c r="AE35" s="11"/>
      <c r="AF35" s="11"/>
      <c r="AH35" s="195"/>
    </row>
    <row r="36" spans="1:34" s="76" customFormat="1" ht="12" hidden="1" customHeight="1" outlineLevel="1">
      <c r="A36" s="67"/>
      <c r="B36" s="67"/>
      <c r="C36" s="634" t="s">
        <v>111</v>
      </c>
      <c r="D36" s="635" t="s">
        <v>105</v>
      </c>
      <c r="E36" s="635"/>
      <c r="F36" s="636"/>
      <c r="G36" s="68">
        <f t="shared" ref="G36:P36" si="5">SUM(G33:G35)</f>
        <v>0</v>
      </c>
      <c r="H36" s="68">
        <f t="shared" si="5"/>
        <v>0</v>
      </c>
      <c r="I36" s="69">
        <f t="shared" si="5"/>
        <v>0</v>
      </c>
      <c r="J36" s="69">
        <f t="shared" si="5"/>
        <v>0</v>
      </c>
      <c r="K36" s="68">
        <f t="shared" si="5"/>
        <v>0</v>
      </c>
      <c r="L36" s="68">
        <f t="shared" si="5"/>
        <v>0</v>
      </c>
      <c r="M36" s="69">
        <f t="shared" si="5"/>
        <v>0</v>
      </c>
      <c r="N36" s="69">
        <f t="shared" si="5"/>
        <v>0</v>
      </c>
      <c r="O36" s="68">
        <f t="shared" si="5"/>
        <v>0</v>
      </c>
      <c r="P36" s="69">
        <f t="shared" si="5"/>
        <v>0</v>
      </c>
      <c r="Q36" s="68"/>
      <c r="R36" s="68"/>
      <c r="S36" s="70">
        <f t="shared" ref="S36:AA36" si="6">SUM(S33:S35)</f>
        <v>0</v>
      </c>
      <c r="T36" s="70">
        <f t="shared" si="6"/>
        <v>0</v>
      </c>
      <c r="U36" s="70">
        <f t="shared" si="6"/>
        <v>0</v>
      </c>
      <c r="V36" s="70">
        <f t="shared" si="6"/>
        <v>0</v>
      </c>
      <c r="W36" s="70">
        <f t="shared" si="6"/>
        <v>0</v>
      </c>
      <c r="X36" s="70">
        <f t="shared" si="6"/>
        <v>0</v>
      </c>
      <c r="Y36" s="70">
        <f t="shared" si="6"/>
        <v>0</v>
      </c>
      <c r="Z36" s="70">
        <f t="shared" si="6"/>
        <v>0</v>
      </c>
      <c r="AA36" s="70">
        <f t="shared" si="6"/>
        <v>0</v>
      </c>
      <c r="AB36" s="71"/>
      <c r="AC36" s="72"/>
      <c r="AD36" s="73"/>
      <c r="AE36" s="74"/>
      <c r="AF36" s="74"/>
      <c r="AG36" s="231"/>
      <c r="AH36" s="233"/>
    </row>
    <row r="37" spans="1:34" s="76" customFormat="1" ht="12" hidden="1" customHeight="1" outlineLevel="1">
      <c r="A37" s="67"/>
      <c r="B37" s="77"/>
      <c r="C37" s="637"/>
      <c r="D37" s="638"/>
      <c r="E37" s="638"/>
      <c r="F37" s="639"/>
      <c r="G37" s="78" t="s">
        <v>106</v>
      </c>
      <c r="H37" s="78" t="s">
        <v>107</v>
      </c>
      <c r="I37" s="78"/>
      <c r="J37" s="78"/>
      <c r="K37" s="78" t="s">
        <v>106</v>
      </c>
      <c r="L37" s="78" t="s">
        <v>107</v>
      </c>
      <c r="M37" s="78"/>
      <c r="N37" s="78"/>
      <c r="O37" s="78" t="s">
        <v>106</v>
      </c>
      <c r="P37" s="78"/>
      <c r="Q37" s="79"/>
      <c r="R37" s="264"/>
      <c r="S37" s="80"/>
      <c r="T37" s="80"/>
      <c r="U37" s="80"/>
      <c r="V37" s="80"/>
      <c r="W37" s="80"/>
      <c r="X37" s="80"/>
      <c r="Y37" s="80"/>
      <c r="Z37" s="80"/>
      <c r="AA37" s="80"/>
      <c r="AB37" s="81"/>
      <c r="AC37" s="82"/>
      <c r="AD37" s="83"/>
      <c r="AE37" s="84"/>
      <c r="AF37" s="84"/>
      <c r="AG37" s="84"/>
    </row>
    <row r="38" spans="1:34" s="76" customFormat="1" ht="12" hidden="1" customHeight="1" outlineLevel="1">
      <c r="A38" s="67"/>
      <c r="B38" s="67"/>
      <c r="C38" s="640"/>
      <c r="D38" s="641"/>
      <c r="E38" s="641"/>
      <c r="F38" s="642"/>
      <c r="G38" s="85">
        <f>G36+H36-I36-J36</f>
        <v>0</v>
      </c>
      <c r="H38" s="85">
        <f>H36-J36</f>
        <v>0</v>
      </c>
      <c r="I38" s="85"/>
      <c r="J38" s="85"/>
      <c r="K38" s="85">
        <f>K36+L36-M36-N36</f>
        <v>0</v>
      </c>
      <c r="L38" s="85">
        <f>L36-N36</f>
        <v>0</v>
      </c>
      <c r="M38" s="85"/>
      <c r="N38" s="85"/>
      <c r="O38" s="85">
        <f>O36-P36</f>
        <v>0</v>
      </c>
      <c r="P38" s="85"/>
      <c r="Q38" s="86"/>
      <c r="R38" s="265"/>
      <c r="S38" s="87"/>
      <c r="T38" s="87"/>
      <c r="U38" s="87"/>
      <c r="V38" s="87"/>
      <c r="W38" s="87"/>
      <c r="X38" s="87"/>
      <c r="Y38" s="87"/>
      <c r="Z38" s="87"/>
      <c r="AA38" s="87"/>
      <c r="AB38" s="88"/>
      <c r="AC38" s="89"/>
      <c r="AD38" s="90"/>
      <c r="AE38" s="91"/>
      <c r="AF38" s="91"/>
      <c r="AG38" s="91"/>
    </row>
    <row r="39" spans="1:34" ht="12" hidden="1" customHeight="1" outlineLevel="1">
      <c r="S39" s="92"/>
      <c r="T39" s="92"/>
      <c r="U39" s="92"/>
      <c r="V39" s="92"/>
      <c r="W39" s="93"/>
      <c r="X39" s="93"/>
      <c r="Y39" s="93"/>
      <c r="Z39" s="93"/>
      <c r="AA39" s="93"/>
    </row>
    <row r="40" spans="1:34" ht="12" hidden="1" customHeight="1" outlineLevel="1">
      <c r="S40" s="92"/>
      <c r="T40" s="92"/>
      <c r="U40" s="92"/>
      <c r="V40" s="92"/>
      <c r="W40" s="93"/>
      <c r="X40" s="93"/>
      <c r="Y40" s="93"/>
      <c r="Z40" s="93"/>
      <c r="AA40" s="93"/>
    </row>
    <row r="41" spans="1:34" ht="12" hidden="1" customHeight="1" outlineLevel="1">
      <c r="A41" s="108"/>
      <c r="B41" s="108"/>
      <c r="C41" s="643" t="s">
        <v>112</v>
      </c>
      <c r="D41" s="643"/>
      <c r="E41" s="108"/>
      <c r="F41" s="108"/>
      <c r="G41" s="109"/>
      <c r="H41" s="109"/>
      <c r="I41" s="110"/>
      <c r="J41" s="110"/>
      <c r="K41" s="109"/>
      <c r="L41" s="109"/>
      <c r="M41" s="110"/>
      <c r="N41" s="110"/>
      <c r="O41" s="109"/>
      <c r="P41" s="110"/>
      <c r="Q41" s="108"/>
      <c r="R41" s="108"/>
      <c r="S41" s="111"/>
      <c r="T41" s="111"/>
      <c r="U41" s="111"/>
      <c r="V41" s="111"/>
      <c r="W41" s="111"/>
      <c r="X41" s="111"/>
      <c r="Y41" s="112"/>
      <c r="Z41" s="112"/>
      <c r="AA41" s="112"/>
      <c r="AB41" s="113"/>
      <c r="AC41" s="113"/>
      <c r="AD41" s="113"/>
      <c r="AE41" s="114"/>
      <c r="AF41" s="114"/>
      <c r="AG41" s="114"/>
    </row>
    <row r="42" spans="1:34" s="132" customFormat="1" ht="27" hidden="1" customHeight="1" outlineLevel="1">
      <c r="A42" s="115"/>
      <c r="B42" s="116"/>
      <c r="C42" s="117"/>
      <c r="D42" s="118"/>
      <c r="E42" s="116"/>
      <c r="F42" s="116"/>
      <c r="G42" s="119"/>
      <c r="H42" s="119"/>
      <c r="I42" s="120"/>
      <c r="J42" s="120"/>
      <c r="K42" s="119"/>
      <c r="L42" s="119"/>
      <c r="M42" s="120"/>
      <c r="N42" s="120"/>
      <c r="O42" s="119"/>
      <c r="P42" s="120"/>
      <c r="Q42" s="121"/>
      <c r="R42" s="121"/>
      <c r="S42" s="122"/>
      <c r="T42" s="123"/>
      <c r="U42" s="124"/>
      <c r="V42" s="124"/>
      <c r="W42" s="124"/>
      <c r="X42" s="124"/>
      <c r="Y42" s="125"/>
      <c r="Z42" s="126"/>
      <c r="AA42" s="127"/>
      <c r="AB42" s="128"/>
      <c r="AC42" s="129"/>
      <c r="AD42" s="130"/>
      <c r="AE42" s="131"/>
      <c r="AF42" s="131"/>
      <c r="AG42" s="118"/>
    </row>
    <row r="43" spans="1:34" s="139" customFormat="1" ht="27" hidden="1" customHeight="1" outlineLevel="1">
      <c r="A43" s="133"/>
      <c r="B43" s="134"/>
      <c r="C43" s="135"/>
      <c r="D43" s="134"/>
      <c r="E43" s="134"/>
      <c r="F43" s="134"/>
      <c r="G43" s="136"/>
      <c r="H43" s="136"/>
      <c r="I43" s="137"/>
      <c r="J43" s="137"/>
      <c r="K43" s="136"/>
      <c r="L43" s="136"/>
      <c r="M43" s="137"/>
      <c r="N43" s="137"/>
      <c r="O43" s="136"/>
      <c r="P43" s="137"/>
      <c r="Q43" s="137"/>
      <c r="R43" s="137"/>
      <c r="S43" s="124"/>
      <c r="T43" s="123"/>
      <c r="U43" s="124"/>
      <c r="V43" s="124"/>
      <c r="W43" s="124"/>
      <c r="X43" s="124"/>
      <c r="Y43" s="125"/>
      <c r="Z43" s="126"/>
      <c r="AA43" s="127"/>
      <c r="AB43" s="128"/>
      <c r="AC43" s="129"/>
      <c r="AD43" s="129"/>
      <c r="AE43" s="138"/>
      <c r="AF43" s="138"/>
      <c r="AG43" s="138"/>
    </row>
    <row r="44" spans="1:34" s="61" customFormat="1" hidden="1" outlineLevel="1">
      <c r="A44" s="46"/>
      <c r="B44" s="66"/>
      <c r="C44" s="48"/>
      <c r="D44" s="47"/>
      <c r="E44" s="47"/>
      <c r="F44" s="47"/>
      <c r="G44" s="96"/>
      <c r="H44" s="96"/>
      <c r="I44" s="49"/>
      <c r="J44" s="49"/>
      <c r="K44" s="96"/>
      <c r="L44" s="96"/>
      <c r="M44" s="49"/>
      <c r="N44" s="49"/>
      <c r="O44" s="96"/>
      <c r="P44" s="49"/>
      <c r="Q44" s="50"/>
      <c r="R44" s="50"/>
      <c r="S44" s="51"/>
      <c r="T44" s="52"/>
      <c r="U44" s="51"/>
      <c r="V44" s="51"/>
      <c r="W44" s="51"/>
      <c r="X44" s="51"/>
      <c r="Y44" s="53"/>
      <c r="Z44" s="54"/>
      <c r="AA44" s="55"/>
      <c r="AB44" s="56"/>
      <c r="AC44" s="57"/>
      <c r="AD44" s="58"/>
      <c r="AE44" s="59"/>
      <c r="AF44" s="59"/>
      <c r="AG44" s="60"/>
    </row>
    <row r="45" spans="1:34" s="61" customFormat="1" hidden="1" outlineLevel="1">
      <c r="A45" s="46"/>
      <c r="B45" s="66"/>
      <c r="C45" s="48"/>
      <c r="D45" s="47"/>
      <c r="E45" s="47"/>
      <c r="F45" s="47"/>
      <c r="G45" s="96"/>
      <c r="H45" s="96"/>
      <c r="I45" s="49"/>
      <c r="J45" s="49"/>
      <c r="K45" s="96"/>
      <c r="L45" s="96"/>
      <c r="M45" s="49"/>
      <c r="N45" s="49"/>
      <c r="O45" s="96"/>
      <c r="P45" s="49"/>
      <c r="Q45" s="50"/>
      <c r="R45" s="50"/>
      <c r="S45" s="51"/>
      <c r="T45" s="52"/>
      <c r="U45" s="51"/>
      <c r="V45" s="51"/>
      <c r="W45" s="51"/>
      <c r="X45" s="51"/>
      <c r="Y45" s="53"/>
      <c r="Z45" s="54"/>
      <c r="AA45" s="55"/>
      <c r="AB45" s="56"/>
      <c r="AC45" s="57"/>
      <c r="AD45" s="58"/>
      <c r="AE45" s="59"/>
      <c r="AF45" s="59"/>
      <c r="AG45" s="60"/>
    </row>
    <row r="46" spans="1:34" s="61" customFormat="1" hidden="1" outlineLevel="1">
      <c r="A46" s="46"/>
      <c r="B46" s="66"/>
      <c r="C46" s="48"/>
      <c r="D46" s="47"/>
      <c r="E46" s="47"/>
      <c r="F46" s="47"/>
      <c r="G46" s="96"/>
      <c r="H46" s="96"/>
      <c r="I46" s="49"/>
      <c r="J46" s="49"/>
      <c r="K46" s="96"/>
      <c r="L46" s="96"/>
      <c r="M46" s="49"/>
      <c r="N46" s="49"/>
      <c r="O46" s="96"/>
      <c r="P46" s="49"/>
      <c r="Q46" s="50"/>
      <c r="R46" s="50"/>
      <c r="S46" s="51"/>
      <c r="T46" s="52"/>
      <c r="U46" s="51"/>
      <c r="V46" s="51"/>
      <c r="W46" s="51"/>
      <c r="X46" s="51"/>
      <c r="Y46" s="53"/>
      <c r="Z46" s="54"/>
      <c r="AA46" s="55"/>
      <c r="AB46" s="56"/>
      <c r="AC46" s="57"/>
      <c r="AD46" s="58"/>
      <c r="AE46" s="59"/>
      <c r="AF46" s="59"/>
      <c r="AG46" s="60"/>
    </row>
    <row r="47" spans="1:34" s="61" customFormat="1" hidden="1" outlineLevel="1">
      <c r="A47" s="46"/>
      <c r="B47" s="66"/>
      <c r="C47" s="48"/>
      <c r="D47" s="47"/>
      <c r="E47" s="47"/>
      <c r="F47" s="47"/>
      <c r="G47" s="96"/>
      <c r="H47" s="96"/>
      <c r="I47" s="49"/>
      <c r="J47" s="49"/>
      <c r="K47" s="96"/>
      <c r="L47" s="96"/>
      <c r="M47" s="49"/>
      <c r="N47" s="49"/>
      <c r="O47" s="96"/>
      <c r="P47" s="49"/>
      <c r="Q47" s="50"/>
      <c r="R47" s="50"/>
      <c r="S47" s="51"/>
      <c r="T47" s="52"/>
      <c r="U47" s="51"/>
      <c r="V47" s="51"/>
      <c r="W47" s="51"/>
      <c r="X47" s="51"/>
      <c r="Y47" s="53"/>
      <c r="Z47" s="54"/>
      <c r="AA47" s="55"/>
      <c r="AB47" s="56"/>
      <c r="AC47" s="57"/>
      <c r="AD47" s="58"/>
      <c r="AE47" s="59"/>
      <c r="AF47" s="59"/>
      <c r="AG47" s="60"/>
    </row>
    <row r="48" spans="1:34" s="76" customFormat="1" ht="27.75" hidden="1" customHeight="1" outlineLevel="1">
      <c r="A48" s="67"/>
      <c r="B48" s="67"/>
      <c r="C48" s="634" t="s">
        <v>113</v>
      </c>
      <c r="D48" s="635" t="s">
        <v>105</v>
      </c>
      <c r="E48" s="635"/>
      <c r="F48" s="636"/>
      <c r="G48" s="68">
        <f t="shared" ref="G48:P48" si="7">SUM(G42:G47)</f>
        <v>0</v>
      </c>
      <c r="H48" s="68">
        <f t="shared" si="7"/>
        <v>0</v>
      </c>
      <c r="I48" s="69">
        <f t="shared" si="7"/>
        <v>0</v>
      </c>
      <c r="J48" s="69">
        <f t="shared" si="7"/>
        <v>0</v>
      </c>
      <c r="K48" s="68">
        <f t="shared" si="7"/>
        <v>0</v>
      </c>
      <c r="L48" s="68">
        <f t="shared" si="7"/>
        <v>0</v>
      </c>
      <c r="M48" s="69">
        <f t="shared" si="7"/>
        <v>0</v>
      </c>
      <c r="N48" s="69">
        <f t="shared" si="7"/>
        <v>0</v>
      </c>
      <c r="O48" s="68">
        <f t="shared" si="7"/>
        <v>0</v>
      </c>
      <c r="P48" s="69">
        <f t="shared" si="7"/>
        <v>0</v>
      </c>
      <c r="Q48" s="68"/>
      <c r="R48" s="68"/>
      <c r="S48" s="70">
        <f t="shared" ref="S48:AA48" si="8">SUM(S42:S47)</f>
        <v>0</v>
      </c>
      <c r="T48" s="70">
        <f t="shared" si="8"/>
        <v>0</v>
      </c>
      <c r="U48" s="70">
        <f t="shared" si="8"/>
        <v>0</v>
      </c>
      <c r="V48" s="70">
        <f t="shared" si="8"/>
        <v>0</v>
      </c>
      <c r="W48" s="70">
        <f t="shared" si="8"/>
        <v>0</v>
      </c>
      <c r="X48" s="70">
        <f t="shared" si="8"/>
        <v>0</v>
      </c>
      <c r="Y48" s="70">
        <f t="shared" si="8"/>
        <v>0</v>
      </c>
      <c r="Z48" s="70">
        <f t="shared" si="8"/>
        <v>0</v>
      </c>
      <c r="AA48" s="70">
        <f t="shared" si="8"/>
        <v>0</v>
      </c>
      <c r="AB48" s="71"/>
      <c r="AC48" s="72"/>
      <c r="AD48" s="73"/>
      <c r="AE48" s="74"/>
      <c r="AF48" s="74"/>
      <c r="AG48" s="75"/>
    </row>
    <row r="49" spans="1:33" s="76" customFormat="1" ht="27.75" hidden="1" customHeight="1" outlineLevel="1">
      <c r="A49" s="67"/>
      <c r="B49" s="77"/>
      <c r="C49" s="637"/>
      <c r="D49" s="638"/>
      <c r="E49" s="638"/>
      <c r="F49" s="639"/>
      <c r="G49" s="78" t="s">
        <v>106</v>
      </c>
      <c r="H49" s="78" t="s">
        <v>107</v>
      </c>
      <c r="I49" s="78"/>
      <c r="J49" s="78"/>
      <c r="K49" s="78" t="s">
        <v>106</v>
      </c>
      <c r="L49" s="78" t="s">
        <v>107</v>
      </c>
      <c r="M49" s="78"/>
      <c r="N49" s="78"/>
      <c r="O49" s="78" t="s">
        <v>106</v>
      </c>
      <c r="P49" s="78"/>
      <c r="Q49" s="79"/>
      <c r="R49" s="264"/>
      <c r="S49" s="80"/>
      <c r="T49" s="80"/>
      <c r="U49" s="80"/>
      <c r="V49" s="80"/>
      <c r="W49" s="80"/>
      <c r="X49" s="80"/>
      <c r="Y49" s="80"/>
      <c r="Z49" s="80"/>
      <c r="AA49" s="80"/>
      <c r="AB49" s="81"/>
      <c r="AC49" s="82"/>
      <c r="AD49" s="83"/>
      <c r="AE49" s="84"/>
      <c r="AF49" s="84"/>
      <c r="AG49" s="84"/>
    </row>
    <row r="50" spans="1:33" s="76" customFormat="1" ht="27.75" hidden="1" customHeight="1" outlineLevel="1">
      <c r="A50" s="67"/>
      <c r="B50" s="67"/>
      <c r="C50" s="640"/>
      <c r="D50" s="641"/>
      <c r="E50" s="641"/>
      <c r="F50" s="642"/>
      <c r="G50" s="85">
        <f>G48+H48-I48-J48</f>
        <v>0</v>
      </c>
      <c r="H50" s="85">
        <f>H48-J48</f>
        <v>0</v>
      </c>
      <c r="I50" s="85"/>
      <c r="J50" s="85"/>
      <c r="K50" s="85">
        <f>K48+L48-M48-N48</f>
        <v>0</v>
      </c>
      <c r="L50" s="85">
        <f>L48-N48</f>
        <v>0</v>
      </c>
      <c r="M50" s="85"/>
      <c r="N50" s="85"/>
      <c r="O50" s="85">
        <f>O48-P48</f>
        <v>0</v>
      </c>
      <c r="P50" s="85"/>
      <c r="Q50" s="86"/>
      <c r="R50" s="265"/>
      <c r="S50" s="87"/>
      <c r="T50" s="87"/>
      <c r="U50" s="87"/>
      <c r="V50" s="87"/>
      <c r="W50" s="87"/>
      <c r="X50" s="87"/>
      <c r="Y50" s="87"/>
      <c r="Z50" s="87"/>
      <c r="AA50" s="87"/>
      <c r="AB50" s="88"/>
      <c r="AC50" s="89"/>
      <c r="AD50" s="90"/>
      <c r="AE50" s="91"/>
      <c r="AF50" s="91"/>
      <c r="AG50" s="91"/>
    </row>
    <row r="51" spans="1:33" hidden="1" outlineLevel="1"/>
    <row r="52" spans="1:33" collapsed="1"/>
  </sheetData>
  <sheetProtection password="DA9F" sheet="1" objects="1" scenarios="1"/>
  <mergeCells count="55">
    <mergeCell ref="C19:F19"/>
    <mergeCell ref="Q5:Q8"/>
    <mergeCell ref="S5:V5"/>
    <mergeCell ref="Y6:Y8"/>
    <mergeCell ref="Z6:Z8"/>
    <mergeCell ref="C14:C15"/>
    <mergeCell ref="D14:D15"/>
    <mergeCell ref="C49:F50"/>
    <mergeCell ref="C9:D9"/>
    <mergeCell ref="C32:D32"/>
    <mergeCell ref="C36:F36"/>
    <mergeCell ref="C37:F38"/>
    <mergeCell ref="C41:D41"/>
    <mergeCell ref="C48:F48"/>
    <mergeCell ref="C16:F16"/>
    <mergeCell ref="C17:F18"/>
    <mergeCell ref="C22:D22"/>
    <mergeCell ref="C27:F27"/>
    <mergeCell ref="C28:F29"/>
    <mergeCell ref="C10:C11"/>
    <mergeCell ref="D10:D11"/>
    <mergeCell ref="C12:C13"/>
    <mergeCell ref="D12:D13"/>
    <mergeCell ref="C2:M2"/>
    <mergeCell ref="A5:A8"/>
    <mergeCell ref="B5:B8"/>
    <mergeCell ref="C5:C8"/>
    <mergeCell ref="D5:D8"/>
    <mergeCell ref="E5:F5"/>
    <mergeCell ref="G5:P5"/>
    <mergeCell ref="G6:J6"/>
    <mergeCell ref="K6:N6"/>
    <mergeCell ref="O6:P6"/>
    <mergeCell ref="G7:H7"/>
    <mergeCell ref="I7:J7"/>
    <mergeCell ref="K7:L7"/>
    <mergeCell ref="M7:N7"/>
    <mergeCell ref="E6:E8"/>
    <mergeCell ref="F6:F8"/>
    <mergeCell ref="AH5:AH8"/>
    <mergeCell ref="AG5:AG8"/>
    <mergeCell ref="S6:S8"/>
    <mergeCell ref="T6:T8"/>
    <mergeCell ref="R5:R8"/>
    <mergeCell ref="AF5:AF8"/>
    <mergeCell ref="AA6:AA8"/>
    <mergeCell ref="W5:W8"/>
    <mergeCell ref="X5:X8"/>
    <mergeCell ref="Y5:AA5"/>
    <mergeCell ref="AB5:AB8"/>
    <mergeCell ref="U6:U8"/>
    <mergeCell ref="V6:V8"/>
    <mergeCell ref="AC5:AC8"/>
    <mergeCell ref="AD5:AD8"/>
    <mergeCell ref="AE5:AE8"/>
  </mergeCells>
  <pageMargins left="0.59055118110236227" right="0.19685039370078741" top="0.98425196850393704" bottom="0.59055118110236227" header="0.59055118110236227" footer="0.19685039370078741"/>
  <pageSetup paperSize="9" scale="72" fitToHeight="3" orientation="landscape" r:id="rId1"/>
  <headerFooter alignWithMargins="0">
    <oddHeader>&amp;RAnlage 6 GRDrs 658/2016</oddHeader>
    <oddFooter>&amp;CSeite &amp;P von &amp;N</oddFooter>
  </headerFooter>
  <legacyDrawing r:id="rId2"/>
</worksheet>
</file>

<file path=xl/worksheets/sheet7.xml><?xml version="1.0" encoding="utf-8"?>
<worksheet xmlns="http://schemas.openxmlformats.org/spreadsheetml/2006/main" xmlns:r="http://schemas.openxmlformats.org/officeDocument/2006/relationships">
  <dimension ref="A1:AH77"/>
  <sheetViews>
    <sheetView zoomScale="80" zoomScaleNormal="80" zoomScaleSheetLayoutView="70" workbookViewId="0">
      <pane xSplit="4" ySplit="8" topLeftCell="E9" activePane="bottomRight" state="frozen"/>
      <selection activeCell="A3" sqref="A3"/>
      <selection pane="topRight" activeCell="A3" sqref="A3"/>
      <selection pane="bottomLeft" activeCell="A3" sqref="A3"/>
      <selection pane="bottomRight" activeCell="C1" sqref="C1"/>
    </sheetView>
  </sheetViews>
  <sheetFormatPr baseColWidth="10" defaultRowHeight="12.75" outlineLevelRow="1" outlineLevelCol="1"/>
  <cols>
    <col min="1" max="2" width="6.375" style="26" hidden="1" customWidth="1" outlineLevel="1"/>
    <col min="3" max="3" width="12.75" style="28" customWidth="1" collapsed="1"/>
    <col min="4" max="4" width="22.625" style="28" customWidth="1"/>
    <col min="5" max="5" width="15.25" style="28" customWidth="1"/>
    <col min="6" max="6" width="15.375" style="28" customWidth="1"/>
    <col min="7" max="8" width="4.75" style="29" hidden="1" customWidth="1" outlineLevel="1"/>
    <col min="9" max="10" width="4.75" style="28" hidden="1" customWidth="1" outlineLevel="1"/>
    <col min="11" max="12" width="4.75" style="29" hidden="1" customWidth="1" outlineLevel="1"/>
    <col min="13" max="14" width="4.75" style="28" hidden="1" customWidth="1" outlineLevel="1"/>
    <col min="15" max="15" width="7.125" style="29" customWidth="1" collapsed="1"/>
    <col min="16" max="16" width="7.125" style="28" customWidth="1"/>
    <col min="17" max="17" width="9.875" style="28" hidden="1" customWidth="1" outlineLevel="1"/>
    <col min="18" max="18" width="12.375" style="28" customWidth="1" collapsed="1"/>
    <col min="19" max="19" width="12.125" style="35" customWidth="1"/>
    <col min="20" max="22" width="9.5" style="35" hidden="1" customWidth="1" outlineLevel="1"/>
    <col min="23" max="24" width="11.5" style="28" hidden="1" customWidth="1" outlineLevel="1"/>
    <col min="25" max="25" width="9.75" style="28" customWidth="1" collapsed="1"/>
    <col min="26" max="26" width="9.75" style="28" customWidth="1"/>
    <col min="27" max="27" width="10.5" style="28" customWidth="1"/>
    <col min="28" max="29" width="8" style="31" hidden="1" customWidth="1" outlineLevel="1"/>
    <col min="30" max="30" width="9.125" style="32" hidden="1" customWidth="1" outlineLevel="1"/>
    <col min="31" max="31" width="25.5" style="33" hidden="1" customWidth="1" outlineLevel="1"/>
    <col min="32" max="32" width="14.875" style="34" hidden="1" customWidth="1" outlineLevel="1"/>
    <col min="33" max="33" width="18.5" style="28" hidden="1" customWidth="1" outlineLevel="1"/>
    <col min="34" max="34" width="17.5" style="28" customWidth="1" collapsed="1"/>
    <col min="35" max="257" width="11" style="28"/>
    <col min="258" max="259" width="0" style="28" hidden="1" customWidth="1"/>
    <col min="260" max="260" width="10.375" style="28" customWidth="1"/>
    <col min="261" max="261" width="29.375" style="28" customWidth="1"/>
    <col min="262" max="262" width="15.25" style="28" customWidth="1"/>
    <col min="263" max="263" width="13.5" style="28" customWidth="1"/>
    <col min="264" max="273" width="5.625" style="28" customWidth="1"/>
    <col min="274" max="274" width="9.875" style="28" customWidth="1"/>
    <col min="275" max="275" width="11" style="28" customWidth="1"/>
    <col min="276" max="280" width="0" style="28" hidden="1" customWidth="1"/>
    <col min="281" max="281" width="8.625" style="28" customWidth="1"/>
    <col min="282" max="282" width="10.125" style="28" customWidth="1"/>
    <col min="283" max="283" width="9.75" style="28" customWidth="1"/>
    <col min="284" max="284" width="8" style="28" customWidth="1"/>
    <col min="285" max="285" width="0" style="28" hidden="1" customWidth="1"/>
    <col min="286" max="286" width="9.125" style="28" customWidth="1"/>
    <col min="287" max="287" width="25.5" style="28" customWidth="1"/>
    <col min="288" max="288" width="14.875" style="28" customWidth="1"/>
    <col min="289" max="289" width="20.5" style="28" customWidth="1"/>
    <col min="290" max="290" width="20" style="28" customWidth="1"/>
    <col min="291" max="513" width="11" style="28"/>
    <col min="514" max="515" width="0" style="28" hidden="1" customWidth="1"/>
    <col min="516" max="516" width="10.375" style="28" customWidth="1"/>
    <col min="517" max="517" width="29.375" style="28" customWidth="1"/>
    <col min="518" max="518" width="15.25" style="28" customWidth="1"/>
    <col min="519" max="519" width="13.5" style="28" customWidth="1"/>
    <col min="520" max="529" width="5.625" style="28" customWidth="1"/>
    <col min="530" max="530" width="9.875" style="28" customWidth="1"/>
    <col min="531" max="531" width="11" style="28" customWidth="1"/>
    <col min="532" max="536" width="0" style="28" hidden="1" customWidth="1"/>
    <col min="537" max="537" width="8.625" style="28" customWidth="1"/>
    <col min="538" max="538" width="10.125" style="28" customWidth="1"/>
    <col min="539" max="539" width="9.75" style="28" customWidth="1"/>
    <col min="540" max="540" width="8" style="28" customWidth="1"/>
    <col min="541" max="541" width="0" style="28" hidden="1" customWidth="1"/>
    <col min="542" max="542" width="9.125" style="28" customWidth="1"/>
    <col min="543" max="543" width="25.5" style="28" customWidth="1"/>
    <col min="544" max="544" width="14.875" style="28" customWidth="1"/>
    <col min="545" max="545" width="20.5" style="28" customWidth="1"/>
    <col min="546" max="546" width="20" style="28" customWidth="1"/>
    <col min="547" max="769" width="11" style="28"/>
    <col min="770" max="771" width="0" style="28" hidden="1" customWidth="1"/>
    <col min="772" max="772" width="10.375" style="28" customWidth="1"/>
    <col min="773" max="773" width="29.375" style="28" customWidth="1"/>
    <col min="774" max="774" width="15.25" style="28" customWidth="1"/>
    <col min="775" max="775" width="13.5" style="28" customWidth="1"/>
    <col min="776" max="785" width="5.625" style="28" customWidth="1"/>
    <col min="786" max="786" width="9.875" style="28" customWidth="1"/>
    <col min="787" max="787" width="11" style="28" customWidth="1"/>
    <col min="788" max="792" width="0" style="28" hidden="1" customWidth="1"/>
    <col min="793" max="793" width="8.625" style="28" customWidth="1"/>
    <col min="794" max="794" width="10.125" style="28" customWidth="1"/>
    <col min="795" max="795" width="9.75" style="28" customWidth="1"/>
    <col min="796" max="796" width="8" style="28" customWidth="1"/>
    <col min="797" max="797" width="0" style="28" hidden="1" customWidth="1"/>
    <col min="798" max="798" width="9.125" style="28" customWidth="1"/>
    <col min="799" max="799" width="25.5" style="28" customWidth="1"/>
    <col min="800" max="800" width="14.875" style="28" customWidth="1"/>
    <col min="801" max="801" width="20.5" style="28" customWidth="1"/>
    <col min="802" max="802" width="20" style="28" customWidth="1"/>
    <col min="803" max="1025" width="11" style="28"/>
    <col min="1026" max="1027" width="0" style="28" hidden="1" customWidth="1"/>
    <col min="1028" max="1028" width="10.375" style="28" customWidth="1"/>
    <col min="1029" max="1029" width="29.375" style="28" customWidth="1"/>
    <col min="1030" max="1030" width="15.25" style="28" customWidth="1"/>
    <col min="1031" max="1031" width="13.5" style="28" customWidth="1"/>
    <col min="1032" max="1041" width="5.625" style="28" customWidth="1"/>
    <col min="1042" max="1042" width="9.875" style="28" customWidth="1"/>
    <col min="1043" max="1043" width="11" style="28" customWidth="1"/>
    <col min="1044" max="1048" width="0" style="28" hidden="1" customWidth="1"/>
    <col min="1049" max="1049" width="8.625" style="28" customWidth="1"/>
    <col min="1050" max="1050" width="10.125" style="28" customWidth="1"/>
    <col min="1051" max="1051" width="9.75" style="28" customWidth="1"/>
    <col min="1052" max="1052" width="8" style="28" customWidth="1"/>
    <col min="1053" max="1053" width="0" style="28" hidden="1" customWidth="1"/>
    <col min="1054" max="1054" width="9.125" style="28" customWidth="1"/>
    <col min="1055" max="1055" width="25.5" style="28" customWidth="1"/>
    <col min="1056" max="1056" width="14.875" style="28" customWidth="1"/>
    <col min="1057" max="1057" width="20.5" style="28" customWidth="1"/>
    <col min="1058" max="1058" width="20" style="28" customWidth="1"/>
    <col min="1059" max="1281" width="11" style="28"/>
    <col min="1282" max="1283" width="0" style="28" hidden="1" customWidth="1"/>
    <col min="1284" max="1284" width="10.375" style="28" customWidth="1"/>
    <col min="1285" max="1285" width="29.375" style="28" customWidth="1"/>
    <col min="1286" max="1286" width="15.25" style="28" customWidth="1"/>
    <col min="1287" max="1287" width="13.5" style="28" customWidth="1"/>
    <col min="1288" max="1297" width="5.625" style="28" customWidth="1"/>
    <col min="1298" max="1298" width="9.875" style="28" customWidth="1"/>
    <col min="1299" max="1299" width="11" style="28" customWidth="1"/>
    <col min="1300" max="1304" width="0" style="28" hidden="1" customWidth="1"/>
    <col min="1305" max="1305" width="8.625" style="28" customWidth="1"/>
    <col min="1306" max="1306" width="10.125" style="28" customWidth="1"/>
    <col min="1307" max="1307" width="9.75" style="28" customWidth="1"/>
    <col min="1308" max="1308" width="8" style="28" customWidth="1"/>
    <col min="1309" max="1309" width="0" style="28" hidden="1" customWidth="1"/>
    <col min="1310" max="1310" width="9.125" style="28" customWidth="1"/>
    <col min="1311" max="1311" width="25.5" style="28" customWidth="1"/>
    <col min="1312" max="1312" width="14.875" style="28" customWidth="1"/>
    <col min="1313" max="1313" width="20.5" style="28" customWidth="1"/>
    <col min="1314" max="1314" width="20" style="28" customWidth="1"/>
    <col min="1315" max="1537" width="11" style="28"/>
    <col min="1538" max="1539" width="0" style="28" hidden="1" customWidth="1"/>
    <col min="1540" max="1540" width="10.375" style="28" customWidth="1"/>
    <col min="1541" max="1541" width="29.375" style="28" customWidth="1"/>
    <col min="1542" max="1542" width="15.25" style="28" customWidth="1"/>
    <col min="1543" max="1543" width="13.5" style="28" customWidth="1"/>
    <col min="1544" max="1553" width="5.625" style="28" customWidth="1"/>
    <col min="1554" max="1554" width="9.875" style="28" customWidth="1"/>
    <col min="1555" max="1555" width="11" style="28" customWidth="1"/>
    <col min="1556" max="1560" width="0" style="28" hidden="1" customWidth="1"/>
    <col min="1561" max="1561" width="8.625" style="28" customWidth="1"/>
    <col min="1562" max="1562" width="10.125" style="28" customWidth="1"/>
    <col min="1563" max="1563" width="9.75" style="28" customWidth="1"/>
    <col min="1564" max="1564" width="8" style="28" customWidth="1"/>
    <col min="1565" max="1565" width="0" style="28" hidden="1" customWidth="1"/>
    <col min="1566" max="1566" width="9.125" style="28" customWidth="1"/>
    <col min="1567" max="1567" width="25.5" style="28" customWidth="1"/>
    <col min="1568" max="1568" width="14.875" style="28" customWidth="1"/>
    <col min="1569" max="1569" width="20.5" style="28" customWidth="1"/>
    <col min="1570" max="1570" width="20" style="28" customWidth="1"/>
    <col min="1571" max="1793" width="11" style="28"/>
    <col min="1794" max="1795" width="0" style="28" hidden="1" customWidth="1"/>
    <col min="1796" max="1796" width="10.375" style="28" customWidth="1"/>
    <col min="1797" max="1797" width="29.375" style="28" customWidth="1"/>
    <col min="1798" max="1798" width="15.25" style="28" customWidth="1"/>
    <col min="1799" max="1799" width="13.5" style="28" customWidth="1"/>
    <col min="1800" max="1809" width="5.625" style="28" customWidth="1"/>
    <col min="1810" max="1810" width="9.875" style="28" customWidth="1"/>
    <col min="1811" max="1811" width="11" style="28" customWidth="1"/>
    <col min="1812" max="1816" width="0" style="28" hidden="1" customWidth="1"/>
    <col min="1817" max="1817" width="8.625" style="28" customWidth="1"/>
    <col min="1818" max="1818" width="10.125" style="28" customWidth="1"/>
    <col min="1819" max="1819" width="9.75" style="28" customWidth="1"/>
    <col min="1820" max="1820" width="8" style="28" customWidth="1"/>
    <col min="1821" max="1821" width="0" style="28" hidden="1" customWidth="1"/>
    <col min="1822" max="1822" width="9.125" style="28" customWidth="1"/>
    <col min="1823" max="1823" width="25.5" style="28" customWidth="1"/>
    <col min="1824" max="1824" width="14.875" style="28" customWidth="1"/>
    <col min="1825" max="1825" width="20.5" style="28" customWidth="1"/>
    <col min="1826" max="1826" width="20" style="28" customWidth="1"/>
    <col min="1827" max="2049" width="11" style="28"/>
    <col min="2050" max="2051" width="0" style="28" hidden="1" customWidth="1"/>
    <col min="2052" max="2052" width="10.375" style="28" customWidth="1"/>
    <col min="2053" max="2053" width="29.375" style="28" customWidth="1"/>
    <col min="2054" max="2054" width="15.25" style="28" customWidth="1"/>
    <col min="2055" max="2055" width="13.5" style="28" customWidth="1"/>
    <col min="2056" max="2065" width="5.625" style="28" customWidth="1"/>
    <col min="2066" max="2066" width="9.875" style="28" customWidth="1"/>
    <col min="2067" max="2067" width="11" style="28" customWidth="1"/>
    <col min="2068" max="2072" width="0" style="28" hidden="1" customWidth="1"/>
    <col min="2073" max="2073" width="8.625" style="28" customWidth="1"/>
    <col min="2074" max="2074" width="10.125" style="28" customWidth="1"/>
    <col min="2075" max="2075" width="9.75" style="28" customWidth="1"/>
    <col min="2076" max="2076" width="8" style="28" customWidth="1"/>
    <col min="2077" max="2077" width="0" style="28" hidden="1" customWidth="1"/>
    <col min="2078" max="2078" width="9.125" style="28" customWidth="1"/>
    <col min="2079" max="2079" width="25.5" style="28" customWidth="1"/>
    <col min="2080" max="2080" width="14.875" style="28" customWidth="1"/>
    <col min="2081" max="2081" width="20.5" style="28" customWidth="1"/>
    <col min="2082" max="2082" width="20" style="28" customWidth="1"/>
    <col min="2083" max="2305" width="11" style="28"/>
    <col min="2306" max="2307" width="0" style="28" hidden="1" customWidth="1"/>
    <col min="2308" max="2308" width="10.375" style="28" customWidth="1"/>
    <col min="2309" max="2309" width="29.375" style="28" customWidth="1"/>
    <col min="2310" max="2310" width="15.25" style="28" customWidth="1"/>
    <col min="2311" max="2311" width="13.5" style="28" customWidth="1"/>
    <col min="2312" max="2321" width="5.625" style="28" customWidth="1"/>
    <col min="2322" max="2322" width="9.875" style="28" customWidth="1"/>
    <col min="2323" max="2323" width="11" style="28" customWidth="1"/>
    <col min="2324" max="2328" width="0" style="28" hidden="1" customWidth="1"/>
    <col min="2329" max="2329" width="8.625" style="28" customWidth="1"/>
    <col min="2330" max="2330" width="10.125" style="28" customWidth="1"/>
    <col min="2331" max="2331" width="9.75" style="28" customWidth="1"/>
    <col min="2332" max="2332" width="8" style="28" customWidth="1"/>
    <col min="2333" max="2333" width="0" style="28" hidden="1" customWidth="1"/>
    <col min="2334" max="2334" width="9.125" style="28" customWidth="1"/>
    <col min="2335" max="2335" width="25.5" style="28" customWidth="1"/>
    <col min="2336" max="2336" width="14.875" style="28" customWidth="1"/>
    <col min="2337" max="2337" width="20.5" style="28" customWidth="1"/>
    <col min="2338" max="2338" width="20" style="28" customWidth="1"/>
    <col min="2339" max="2561" width="11" style="28"/>
    <col min="2562" max="2563" width="0" style="28" hidden="1" customWidth="1"/>
    <col min="2564" max="2564" width="10.375" style="28" customWidth="1"/>
    <col min="2565" max="2565" width="29.375" style="28" customWidth="1"/>
    <col min="2566" max="2566" width="15.25" style="28" customWidth="1"/>
    <col min="2567" max="2567" width="13.5" style="28" customWidth="1"/>
    <col min="2568" max="2577" width="5.625" style="28" customWidth="1"/>
    <col min="2578" max="2578" width="9.875" style="28" customWidth="1"/>
    <col min="2579" max="2579" width="11" style="28" customWidth="1"/>
    <col min="2580" max="2584" width="0" style="28" hidden="1" customWidth="1"/>
    <col min="2585" max="2585" width="8.625" style="28" customWidth="1"/>
    <col min="2586" max="2586" width="10.125" style="28" customWidth="1"/>
    <col min="2587" max="2587" width="9.75" style="28" customWidth="1"/>
    <col min="2588" max="2588" width="8" style="28" customWidth="1"/>
    <col min="2589" max="2589" width="0" style="28" hidden="1" customWidth="1"/>
    <col min="2590" max="2590" width="9.125" style="28" customWidth="1"/>
    <col min="2591" max="2591" width="25.5" style="28" customWidth="1"/>
    <col min="2592" max="2592" width="14.875" style="28" customWidth="1"/>
    <col min="2593" max="2593" width="20.5" style="28" customWidth="1"/>
    <col min="2594" max="2594" width="20" style="28" customWidth="1"/>
    <col min="2595" max="2817" width="11" style="28"/>
    <col min="2818" max="2819" width="0" style="28" hidden="1" customWidth="1"/>
    <col min="2820" max="2820" width="10.375" style="28" customWidth="1"/>
    <col min="2821" max="2821" width="29.375" style="28" customWidth="1"/>
    <col min="2822" max="2822" width="15.25" style="28" customWidth="1"/>
    <col min="2823" max="2823" width="13.5" style="28" customWidth="1"/>
    <col min="2824" max="2833" width="5.625" style="28" customWidth="1"/>
    <col min="2834" max="2834" width="9.875" style="28" customWidth="1"/>
    <col min="2835" max="2835" width="11" style="28" customWidth="1"/>
    <col min="2836" max="2840" width="0" style="28" hidden="1" customWidth="1"/>
    <col min="2841" max="2841" width="8.625" style="28" customWidth="1"/>
    <col min="2842" max="2842" width="10.125" style="28" customWidth="1"/>
    <col min="2843" max="2843" width="9.75" style="28" customWidth="1"/>
    <col min="2844" max="2844" width="8" style="28" customWidth="1"/>
    <col min="2845" max="2845" width="0" style="28" hidden="1" customWidth="1"/>
    <col min="2846" max="2846" width="9.125" style="28" customWidth="1"/>
    <col min="2847" max="2847" width="25.5" style="28" customWidth="1"/>
    <col min="2848" max="2848" width="14.875" style="28" customWidth="1"/>
    <col min="2849" max="2849" width="20.5" style="28" customWidth="1"/>
    <col min="2850" max="2850" width="20" style="28" customWidth="1"/>
    <col min="2851" max="3073" width="11" style="28"/>
    <col min="3074" max="3075" width="0" style="28" hidden="1" customWidth="1"/>
    <col min="3076" max="3076" width="10.375" style="28" customWidth="1"/>
    <col min="3077" max="3077" width="29.375" style="28" customWidth="1"/>
    <col min="3078" max="3078" width="15.25" style="28" customWidth="1"/>
    <col min="3079" max="3079" width="13.5" style="28" customWidth="1"/>
    <col min="3080" max="3089" width="5.625" style="28" customWidth="1"/>
    <col min="3090" max="3090" width="9.875" style="28" customWidth="1"/>
    <col min="3091" max="3091" width="11" style="28" customWidth="1"/>
    <col min="3092" max="3096" width="0" style="28" hidden="1" customWidth="1"/>
    <col min="3097" max="3097" width="8.625" style="28" customWidth="1"/>
    <col min="3098" max="3098" width="10.125" style="28" customWidth="1"/>
    <col min="3099" max="3099" width="9.75" style="28" customWidth="1"/>
    <col min="3100" max="3100" width="8" style="28" customWidth="1"/>
    <col min="3101" max="3101" width="0" style="28" hidden="1" customWidth="1"/>
    <col min="3102" max="3102" width="9.125" style="28" customWidth="1"/>
    <col min="3103" max="3103" width="25.5" style="28" customWidth="1"/>
    <col min="3104" max="3104" width="14.875" style="28" customWidth="1"/>
    <col min="3105" max="3105" width="20.5" style="28" customWidth="1"/>
    <col min="3106" max="3106" width="20" style="28" customWidth="1"/>
    <col min="3107" max="3329" width="11" style="28"/>
    <col min="3330" max="3331" width="0" style="28" hidden="1" customWidth="1"/>
    <col min="3332" max="3332" width="10.375" style="28" customWidth="1"/>
    <col min="3333" max="3333" width="29.375" style="28" customWidth="1"/>
    <col min="3334" max="3334" width="15.25" style="28" customWidth="1"/>
    <col min="3335" max="3335" width="13.5" style="28" customWidth="1"/>
    <col min="3336" max="3345" width="5.625" style="28" customWidth="1"/>
    <col min="3346" max="3346" width="9.875" style="28" customWidth="1"/>
    <col min="3347" max="3347" width="11" style="28" customWidth="1"/>
    <col min="3348" max="3352" width="0" style="28" hidden="1" customWidth="1"/>
    <col min="3353" max="3353" width="8.625" style="28" customWidth="1"/>
    <col min="3354" max="3354" width="10.125" style="28" customWidth="1"/>
    <col min="3355" max="3355" width="9.75" style="28" customWidth="1"/>
    <col min="3356" max="3356" width="8" style="28" customWidth="1"/>
    <col min="3357" max="3357" width="0" style="28" hidden="1" customWidth="1"/>
    <col min="3358" max="3358" width="9.125" style="28" customWidth="1"/>
    <col min="3359" max="3359" width="25.5" style="28" customWidth="1"/>
    <col min="3360" max="3360" width="14.875" style="28" customWidth="1"/>
    <col min="3361" max="3361" width="20.5" style="28" customWidth="1"/>
    <col min="3362" max="3362" width="20" style="28" customWidth="1"/>
    <col min="3363" max="3585" width="11" style="28"/>
    <col min="3586" max="3587" width="0" style="28" hidden="1" customWidth="1"/>
    <col min="3588" max="3588" width="10.375" style="28" customWidth="1"/>
    <col min="3589" max="3589" width="29.375" style="28" customWidth="1"/>
    <col min="3590" max="3590" width="15.25" style="28" customWidth="1"/>
    <col min="3591" max="3591" width="13.5" style="28" customWidth="1"/>
    <col min="3592" max="3601" width="5.625" style="28" customWidth="1"/>
    <col min="3602" max="3602" width="9.875" style="28" customWidth="1"/>
    <col min="3603" max="3603" width="11" style="28" customWidth="1"/>
    <col min="3604" max="3608" width="0" style="28" hidden="1" customWidth="1"/>
    <col min="3609" max="3609" width="8.625" style="28" customWidth="1"/>
    <col min="3610" max="3610" width="10.125" style="28" customWidth="1"/>
    <col min="3611" max="3611" width="9.75" style="28" customWidth="1"/>
    <col min="3612" max="3612" width="8" style="28" customWidth="1"/>
    <col min="3613" max="3613" width="0" style="28" hidden="1" customWidth="1"/>
    <col min="3614" max="3614" width="9.125" style="28" customWidth="1"/>
    <col min="3615" max="3615" width="25.5" style="28" customWidth="1"/>
    <col min="3616" max="3616" width="14.875" style="28" customWidth="1"/>
    <col min="3617" max="3617" width="20.5" style="28" customWidth="1"/>
    <col min="3618" max="3618" width="20" style="28" customWidth="1"/>
    <col min="3619" max="3841" width="11" style="28"/>
    <col min="3842" max="3843" width="0" style="28" hidden="1" customWidth="1"/>
    <col min="3844" max="3844" width="10.375" style="28" customWidth="1"/>
    <col min="3845" max="3845" width="29.375" style="28" customWidth="1"/>
    <col min="3846" max="3846" width="15.25" style="28" customWidth="1"/>
    <col min="3847" max="3847" width="13.5" style="28" customWidth="1"/>
    <col min="3848" max="3857" width="5.625" style="28" customWidth="1"/>
    <col min="3858" max="3858" width="9.875" style="28" customWidth="1"/>
    <col min="3859" max="3859" width="11" style="28" customWidth="1"/>
    <col min="3860" max="3864" width="0" style="28" hidden="1" customWidth="1"/>
    <col min="3865" max="3865" width="8.625" style="28" customWidth="1"/>
    <col min="3866" max="3866" width="10.125" style="28" customWidth="1"/>
    <col min="3867" max="3867" width="9.75" style="28" customWidth="1"/>
    <col min="3868" max="3868" width="8" style="28" customWidth="1"/>
    <col min="3869" max="3869" width="0" style="28" hidden="1" customWidth="1"/>
    <col min="3870" max="3870" width="9.125" style="28" customWidth="1"/>
    <col min="3871" max="3871" width="25.5" style="28" customWidth="1"/>
    <col min="3872" max="3872" width="14.875" style="28" customWidth="1"/>
    <col min="3873" max="3873" width="20.5" style="28" customWidth="1"/>
    <col min="3874" max="3874" width="20" style="28" customWidth="1"/>
    <col min="3875" max="4097" width="11" style="28"/>
    <col min="4098" max="4099" width="0" style="28" hidden="1" customWidth="1"/>
    <col min="4100" max="4100" width="10.375" style="28" customWidth="1"/>
    <col min="4101" max="4101" width="29.375" style="28" customWidth="1"/>
    <col min="4102" max="4102" width="15.25" style="28" customWidth="1"/>
    <col min="4103" max="4103" width="13.5" style="28" customWidth="1"/>
    <col min="4104" max="4113" width="5.625" style="28" customWidth="1"/>
    <col min="4114" max="4114" width="9.875" style="28" customWidth="1"/>
    <col min="4115" max="4115" width="11" style="28" customWidth="1"/>
    <col min="4116" max="4120" width="0" style="28" hidden="1" customWidth="1"/>
    <col min="4121" max="4121" width="8.625" style="28" customWidth="1"/>
    <col min="4122" max="4122" width="10.125" style="28" customWidth="1"/>
    <col min="4123" max="4123" width="9.75" style="28" customWidth="1"/>
    <col min="4124" max="4124" width="8" style="28" customWidth="1"/>
    <col min="4125" max="4125" width="0" style="28" hidden="1" customWidth="1"/>
    <col min="4126" max="4126" width="9.125" style="28" customWidth="1"/>
    <col min="4127" max="4127" width="25.5" style="28" customWidth="1"/>
    <col min="4128" max="4128" width="14.875" style="28" customWidth="1"/>
    <col min="4129" max="4129" width="20.5" style="28" customWidth="1"/>
    <col min="4130" max="4130" width="20" style="28" customWidth="1"/>
    <col min="4131" max="4353" width="11" style="28"/>
    <col min="4354" max="4355" width="0" style="28" hidden="1" customWidth="1"/>
    <col min="4356" max="4356" width="10.375" style="28" customWidth="1"/>
    <col min="4357" max="4357" width="29.375" style="28" customWidth="1"/>
    <col min="4358" max="4358" width="15.25" style="28" customWidth="1"/>
    <col min="4359" max="4359" width="13.5" style="28" customWidth="1"/>
    <col min="4360" max="4369" width="5.625" style="28" customWidth="1"/>
    <col min="4370" max="4370" width="9.875" style="28" customWidth="1"/>
    <col min="4371" max="4371" width="11" style="28" customWidth="1"/>
    <col min="4372" max="4376" width="0" style="28" hidden="1" customWidth="1"/>
    <col min="4377" max="4377" width="8.625" style="28" customWidth="1"/>
    <col min="4378" max="4378" width="10.125" style="28" customWidth="1"/>
    <col min="4379" max="4379" width="9.75" style="28" customWidth="1"/>
    <col min="4380" max="4380" width="8" style="28" customWidth="1"/>
    <col min="4381" max="4381" width="0" style="28" hidden="1" customWidth="1"/>
    <col min="4382" max="4382" width="9.125" style="28" customWidth="1"/>
    <col min="4383" max="4383" width="25.5" style="28" customWidth="1"/>
    <col min="4384" max="4384" width="14.875" style="28" customWidth="1"/>
    <col min="4385" max="4385" width="20.5" style="28" customWidth="1"/>
    <col min="4386" max="4386" width="20" style="28" customWidth="1"/>
    <col min="4387" max="4609" width="11" style="28"/>
    <col min="4610" max="4611" width="0" style="28" hidden="1" customWidth="1"/>
    <col min="4612" max="4612" width="10.375" style="28" customWidth="1"/>
    <col min="4613" max="4613" width="29.375" style="28" customWidth="1"/>
    <col min="4614" max="4614" width="15.25" style="28" customWidth="1"/>
    <col min="4615" max="4615" width="13.5" style="28" customWidth="1"/>
    <col min="4616" max="4625" width="5.625" style="28" customWidth="1"/>
    <col min="4626" max="4626" width="9.875" style="28" customWidth="1"/>
    <col min="4627" max="4627" width="11" style="28" customWidth="1"/>
    <col min="4628" max="4632" width="0" style="28" hidden="1" customWidth="1"/>
    <col min="4633" max="4633" width="8.625" style="28" customWidth="1"/>
    <col min="4634" max="4634" width="10.125" style="28" customWidth="1"/>
    <col min="4635" max="4635" width="9.75" style="28" customWidth="1"/>
    <col min="4636" max="4636" width="8" style="28" customWidth="1"/>
    <col min="4637" max="4637" width="0" style="28" hidden="1" customWidth="1"/>
    <col min="4638" max="4638" width="9.125" style="28" customWidth="1"/>
    <col min="4639" max="4639" width="25.5" style="28" customWidth="1"/>
    <col min="4640" max="4640" width="14.875" style="28" customWidth="1"/>
    <col min="4641" max="4641" width="20.5" style="28" customWidth="1"/>
    <col min="4642" max="4642" width="20" style="28" customWidth="1"/>
    <col min="4643" max="4865" width="11" style="28"/>
    <col min="4866" max="4867" width="0" style="28" hidden="1" customWidth="1"/>
    <col min="4868" max="4868" width="10.375" style="28" customWidth="1"/>
    <col min="4869" max="4869" width="29.375" style="28" customWidth="1"/>
    <col min="4870" max="4870" width="15.25" style="28" customWidth="1"/>
    <col min="4871" max="4871" width="13.5" style="28" customWidth="1"/>
    <col min="4872" max="4881" width="5.625" style="28" customWidth="1"/>
    <col min="4882" max="4882" width="9.875" style="28" customWidth="1"/>
    <col min="4883" max="4883" width="11" style="28" customWidth="1"/>
    <col min="4884" max="4888" width="0" style="28" hidden="1" customWidth="1"/>
    <col min="4889" max="4889" width="8.625" style="28" customWidth="1"/>
    <col min="4890" max="4890" width="10.125" style="28" customWidth="1"/>
    <col min="4891" max="4891" width="9.75" style="28" customWidth="1"/>
    <col min="4892" max="4892" width="8" style="28" customWidth="1"/>
    <col min="4893" max="4893" width="0" style="28" hidden="1" customWidth="1"/>
    <col min="4894" max="4894" width="9.125" style="28" customWidth="1"/>
    <col min="4895" max="4895" width="25.5" style="28" customWidth="1"/>
    <col min="4896" max="4896" width="14.875" style="28" customWidth="1"/>
    <col min="4897" max="4897" width="20.5" style="28" customWidth="1"/>
    <col min="4898" max="4898" width="20" style="28" customWidth="1"/>
    <col min="4899" max="5121" width="11" style="28"/>
    <col min="5122" max="5123" width="0" style="28" hidden="1" customWidth="1"/>
    <col min="5124" max="5124" width="10.375" style="28" customWidth="1"/>
    <col min="5125" max="5125" width="29.375" style="28" customWidth="1"/>
    <col min="5126" max="5126" width="15.25" style="28" customWidth="1"/>
    <col min="5127" max="5127" width="13.5" style="28" customWidth="1"/>
    <col min="5128" max="5137" width="5.625" style="28" customWidth="1"/>
    <col min="5138" max="5138" width="9.875" style="28" customWidth="1"/>
    <col min="5139" max="5139" width="11" style="28" customWidth="1"/>
    <col min="5140" max="5144" width="0" style="28" hidden="1" customWidth="1"/>
    <col min="5145" max="5145" width="8.625" style="28" customWidth="1"/>
    <col min="5146" max="5146" width="10.125" style="28" customWidth="1"/>
    <col min="5147" max="5147" width="9.75" style="28" customWidth="1"/>
    <col min="5148" max="5148" width="8" style="28" customWidth="1"/>
    <col min="5149" max="5149" width="0" style="28" hidden="1" customWidth="1"/>
    <col min="5150" max="5150" width="9.125" style="28" customWidth="1"/>
    <col min="5151" max="5151" width="25.5" style="28" customWidth="1"/>
    <col min="5152" max="5152" width="14.875" style="28" customWidth="1"/>
    <col min="5153" max="5153" width="20.5" style="28" customWidth="1"/>
    <col min="5154" max="5154" width="20" style="28" customWidth="1"/>
    <col min="5155" max="5377" width="11" style="28"/>
    <col min="5378" max="5379" width="0" style="28" hidden="1" customWidth="1"/>
    <col min="5380" max="5380" width="10.375" style="28" customWidth="1"/>
    <col min="5381" max="5381" width="29.375" style="28" customWidth="1"/>
    <col min="5382" max="5382" width="15.25" style="28" customWidth="1"/>
    <col min="5383" max="5383" width="13.5" style="28" customWidth="1"/>
    <col min="5384" max="5393" width="5.625" style="28" customWidth="1"/>
    <col min="5394" max="5394" width="9.875" style="28" customWidth="1"/>
    <col min="5395" max="5395" width="11" style="28" customWidth="1"/>
    <col min="5396" max="5400" width="0" style="28" hidden="1" customWidth="1"/>
    <col min="5401" max="5401" width="8.625" style="28" customWidth="1"/>
    <col min="5402" max="5402" width="10.125" style="28" customWidth="1"/>
    <col min="5403" max="5403" width="9.75" style="28" customWidth="1"/>
    <col min="5404" max="5404" width="8" style="28" customWidth="1"/>
    <col min="5405" max="5405" width="0" style="28" hidden="1" customWidth="1"/>
    <col min="5406" max="5406" width="9.125" style="28" customWidth="1"/>
    <col min="5407" max="5407" width="25.5" style="28" customWidth="1"/>
    <col min="5408" max="5408" width="14.875" style="28" customWidth="1"/>
    <col min="5409" max="5409" width="20.5" style="28" customWidth="1"/>
    <col min="5410" max="5410" width="20" style="28" customWidth="1"/>
    <col min="5411" max="5633" width="11" style="28"/>
    <col min="5634" max="5635" width="0" style="28" hidden="1" customWidth="1"/>
    <col min="5636" max="5636" width="10.375" style="28" customWidth="1"/>
    <col min="5637" max="5637" width="29.375" style="28" customWidth="1"/>
    <col min="5638" max="5638" width="15.25" style="28" customWidth="1"/>
    <col min="5639" max="5639" width="13.5" style="28" customWidth="1"/>
    <col min="5640" max="5649" width="5.625" style="28" customWidth="1"/>
    <col min="5650" max="5650" width="9.875" style="28" customWidth="1"/>
    <col min="5651" max="5651" width="11" style="28" customWidth="1"/>
    <col min="5652" max="5656" width="0" style="28" hidden="1" customWidth="1"/>
    <col min="5657" max="5657" width="8.625" style="28" customWidth="1"/>
    <col min="5658" max="5658" width="10.125" style="28" customWidth="1"/>
    <col min="5659" max="5659" width="9.75" style="28" customWidth="1"/>
    <col min="5660" max="5660" width="8" style="28" customWidth="1"/>
    <col min="5661" max="5661" width="0" style="28" hidden="1" customWidth="1"/>
    <col min="5662" max="5662" width="9.125" style="28" customWidth="1"/>
    <col min="5663" max="5663" width="25.5" style="28" customWidth="1"/>
    <col min="5664" max="5664" width="14.875" style="28" customWidth="1"/>
    <col min="5665" max="5665" width="20.5" style="28" customWidth="1"/>
    <col min="5666" max="5666" width="20" style="28" customWidth="1"/>
    <col min="5667" max="5889" width="11" style="28"/>
    <col min="5890" max="5891" width="0" style="28" hidden="1" customWidth="1"/>
    <col min="5892" max="5892" width="10.375" style="28" customWidth="1"/>
    <col min="5893" max="5893" width="29.375" style="28" customWidth="1"/>
    <col min="5894" max="5894" width="15.25" style="28" customWidth="1"/>
    <col min="5895" max="5895" width="13.5" style="28" customWidth="1"/>
    <col min="5896" max="5905" width="5.625" style="28" customWidth="1"/>
    <col min="5906" max="5906" width="9.875" style="28" customWidth="1"/>
    <col min="5907" max="5907" width="11" style="28" customWidth="1"/>
    <col min="5908" max="5912" width="0" style="28" hidden="1" customWidth="1"/>
    <col min="5913" max="5913" width="8.625" style="28" customWidth="1"/>
    <col min="5914" max="5914" width="10.125" style="28" customWidth="1"/>
    <col min="5915" max="5915" width="9.75" style="28" customWidth="1"/>
    <col min="5916" max="5916" width="8" style="28" customWidth="1"/>
    <col min="5917" max="5917" width="0" style="28" hidden="1" customWidth="1"/>
    <col min="5918" max="5918" width="9.125" style="28" customWidth="1"/>
    <col min="5919" max="5919" width="25.5" style="28" customWidth="1"/>
    <col min="5920" max="5920" width="14.875" style="28" customWidth="1"/>
    <col min="5921" max="5921" width="20.5" style="28" customWidth="1"/>
    <col min="5922" max="5922" width="20" style="28" customWidth="1"/>
    <col min="5923" max="6145" width="11" style="28"/>
    <col min="6146" max="6147" width="0" style="28" hidden="1" customWidth="1"/>
    <col min="6148" max="6148" width="10.375" style="28" customWidth="1"/>
    <col min="6149" max="6149" width="29.375" style="28" customWidth="1"/>
    <col min="6150" max="6150" width="15.25" style="28" customWidth="1"/>
    <col min="6151" max="6151" width="13.5" style="28" customWidth="1"/>
    <col min="6152" max="6161" width="5.625" style="28" customWidth="1"/>
    <col min="6162" max="6162" width="9.875" style="28" customWidth="1"/>
    <col min="6163" max="6163" width="11" style="28" customWidth="1"/>
    <col min="6164" max="6168" width="0" style="28" hidden="1" customWidth="1"/>
    <col min="6169" max="6169" width="8.625" style="28" customWidth="1"/>
    <col min="6170" max="6170" width="10.125" style="28" customWidth="1"/>
    <col min="6171" max="6171" width="9.75" style="28" customWidth="1"/>
    <col min="6172" max="6172" width="8" style="28" customWidth="1"/>
    <col min="6173" max="6173" width="0" style="28" hidden="1" customWidth="1"/>
    <col min="6174" max="6174" width="9.125" style="28" customWidth="1"/>
    <col min="6175" max="6175" width="25.5" style="28" customWidth="1"/>
    <col min="6176" max="6176" width="14.875" style="28" customWidth="1"/>
    <col min="6177" max="6177" width="20.5" style="28" customWidth="1"/>
    <col min="6178" max="6178" width="20" style="28" customWidth="1"/>
    <col min="6179" max="6401" width="11" style="28"/>
    <col min="6402" max="6403" width="0" style="28" hidden="1" customWidth="1"/>
    <col min="6404" max="6404" width="10.375" style="28" customWidth="1"/>
    <col min="6405" max="6405" width="29.375" style="28" customWidth="1"/>
    <col min="6406" max="6406" width="15.25" style="28" customWidth="1"/>
    <col min="6407" max="6407" width="13.5" style="28" customWidth="1"/>
    <col min="6408" max="6417" width="5.625" style="28" customWidth="1"/>
    <col min="6418" max="6418" width="9.875" style="28" customWidth="1"/>
    <col min="6419" max="6419" width="11" style="28" customWidth="1"/>
    <col min="6420" max="6424" width="0" style="28" hidden="1" customWidth="1"/>
    <col min="6425" max="6425" width="8.625" style="28" customWidth="1"/>
    <col min="6426" max="6426" width="10.125" style="28" customWidth="1"/>
    <col min="6427" max="6427" width="9.75" style="28" customWidth="1"/>
    <col min="6428" max="6428" width="8" style="28" customWidth="1"/>
    <col min="6429" max="6429" width="0" style="28" hidden="1" customWidth="1"/>
    <col min="6430" max="6430" width="9.125" style="28" customWidth="1"/>
    <col min="6431" max="6431" width="25.5" style="28" customWidth="1"/>
    <col min="6432" max="6432" width="14.875" style="28" customWidth="1"/>
    <col min="6433" max="6433" width="20.5" style="28" customWidth="1"/>
    <col min="6434" max="6434" width="20" style="28" customWidth="1"/>
    <col min="6435" max="6657" width="11" style="28"/>
    <col min="6658" max="6659" width="0" style="28" hidden="1" customWidth="1"/>
    <col min="6660" max="6660" width="10.375" style="28" customWidth="1"/>
    <col min="6661" max="6661" width="29.375" style="28" customWidth="1"/>
    <col min="6662" max="6662" width="15.25" style="28" customWidth="1"/>
    <col min="6663" max="6663" width="13.5" style="28" customWidth="1"/>
    <col min="6664" max="6673" width="5.625" style="28" customWidth="1"/>
    <col min="6674" max="6674" width="9.875" style="28" customWidth="1"/>
    <col min="6675" max="6675" width="11" style="28" customWidth="1"/>
    <col min="6676" max="6680" width="0" style="28" hidden="1" customWidth="1"/>
    <col min="6681" max="6681" width="8.625" style="28" customWidth="1"/>
    <col min="6682" max="6682" width="10.125" style="28" customWidth="1"/>
    <col min="6683" max="6683" width="9.75" style="28" customWidth="1"/>
    <col min="6684" max="6684" width="8" style="28" customWidth="1"/>
    <col min="6685" max="6685" width="0" style="28" hidden="1" customWidth="1"/>
    <col min="6686" max="6686" width="9.125" style="28" customWidth="1"/>
    <col min="6687" max="6687" width="25.5" style="28" customWidth="1"/>
    <col min="6688" max="6688" width="14.875" style="28" customWidth="1"/>
    <col min="6689" max="6689" width="20.5" style="28" customWidth="1"/>
    <col min="6690" max="6690" width="20" style="28" customWidth="1"/>
    <col min="6691" max="6913" width="11" style="28"/>
    <col min="6914" max="6915" width="0" style="28" hidden="1" customWidth="1"/>
    <col min="6916" max="6916" width="10.375" style="28" customWidth="1"/>
    <col min="6917" max="6917" width="29.375" style="28" customWidth="1"/>
    <col min="6918" max="6918" width="15.25" style="28" customWidth="1"/>
    <col min="6919" max="6919" width="13.5" style="28" customWidth="1"/>
    <col min="6920" max="6929" width="5.625" style="28" customWidth="1"/>
    <col min="6930" max="6930" width="9.875" style="28" customWidth="1"/>
    <col min="6931" max="6931" width="11" style="28" customWidth="1"/>
    <col min="6932" max="6936" width="0" style="28" hidden="1" customWidth="1"/>
    <col min="6937" max="6937" width="8.625" style="28" customWidth="1"/>
    <col min="6938" max="6938" width="10.125" style="28" customWidth="1"/>
    <col min="6939" max="6939" width="9.75" style="28" customWidth="1"/>
    <col min="6940" max="6940" width="8" style="28" customWidth="1"/>
    <col min="6941" max="6941" width="0" style="28" hidden="1" customWidth="1"/>
    <col min="6942" max="6942" width="9.125" style="28" customWidth="1"/>
    <col min="6943" max="6943" width="25.5" style="28" customWidth="1"/>
    <col min="6944" max="6944" width="14.875" style="28" customWidth="1"/>
    <col min="6945" max="6945" width="20.5" style="28" customWidth="1"/>
    <col min="6946" max="6946" width="20" style="28" customWidth="1"/>
    <col min="6947" max="7169" width="11" style="28"/>
    <col min="7170" max="7171" width="0" style="28" hidden="1" customWidth="1"/>
    <col min="7172" max="7172" width="10.375" style="28" customWidth="1"/>
    <col min="7173" max="7173" width="29.375" style="28" customWidth="1"/>
    <col min="7174" max="7174" width="15.25" style="28" customWidth="1"/>
    <col min="7175" max="7175" width="13.5" style="28" customWidth="1"/>
    <col min="7176" max="7185" width="5.625" style="28" customWidth="1"/>
    <col min="7186" max="7186" width="9.875" style="28" customWidth="1"/>
    <col min="7187" max="7187" width="11" style="28" customWidth="1"/>
    <col min="7188" max="7192" width="0" style="28" hidden="1" customWidth="1"/>
    <col min="7193" max="7193" width="8.625" style="28" customWidth="1"/>
    <col min="7194" max="7194" width="10.125" style="28" customWidth="1"/>
    <col min="7195" max="7195" width="9.75" style="28" customWidth="1"/>
    <col min="7196" max="7196" width="8" style="28" customWidth="1"/>
    <col min="7197" max="7197" width="0" style="28" hidden="1" customWidth="1"/>
    <col min="7198" max="7198" width="9.125" style="28" customWidth="1"/>
    <col min="7199" max="7199" width="25.5" style="28" customWidth="1"/>
    <col min="7200" max="7200" width="14.875" style="28" customWidth="1"/>
    <col min="7201" max="7201" width="20.5" style="28" customWidth="1"/>
    <col min="7202" max="7202" width="20" style="28" customWidth="1"/>
    <col min="7203" max="7425" width="11" style="28"/>
    <col min="7426" max="7427" width="0" style="28" hidden="1" customWidth="1"/>
    <col min="7428" max="7428" width="10.375" style="28" customWidth="1"/>
    <col min="7429" max="7429" width="29.375" style="28" customWidth="1"/>
    <col min="7430" max="7430" width="15.25" style="28" customWidth="1"/>
    <col min="7431" max="7431" width="13.5" style="28" customWidth="1"/>
    <col min="7432" max="7441" width="5.625" style="28" customWidth="1"/>
    <col min="7442" max="7442" width="9.875" style="28" customWidth="1"/>
    <col min="7443" max="7443" width="11" style="28" customWidth="1"/>
    <col min="7444" max="7448" width="0" style="28" hidden="1" customWidth="1"/>
    <col min="7449" max="7449" width="8.625" style="28" customWidth="1"/>
    <col min="7450" max="7450" width="10.125" style="28" customWidth="1"/>
    <col min="7451" max="7451" width="9.75" style="28" customWidth="1"/>
    <col min="7452" max="7452" width="8" style="28" customWidth="1"/>
    <col min="7453" max="7453" width="0" style="28" hidden="1" customWidth="1"/>
    <col min="7454" max="7454" width="9.125" style="28" customWidth="1"/>
    <col min="7455" max="7455" width="25.5" style="28" customWidth="1"/>
    <col min="7456" max="7456" width="14.875" style="28" customWidth="1"/>
    <col min="7457" max="7457" width="20.5" style="28" customWidth="1"/>
    <col min="7458" max="7458" width="20" style="28" customWidth="1"/>
    <col min="7459" max="7681" width="11" style="28"/>
    <col min="7682" max="7683" width="0" style="28" hidden="1" customWidth="1"/>
    <col min="7684" max="7684" width="10.375" style="28" customWidth="1"/>
    <col min="7685" max="7685" width="29.375" style="28" customWidth="1"/>
    <col min="7686" max="7686" width="15.25" style="28" customWidth="1"/>
    <col min="7687" max="7687" width="13.5" style="28" customWidth="1"/>
    <col min="7688" max="7697" width="5.625" style="28" customWidth="1"/>
    <col min="7698" max="7698" width="9.875" style="28" customWidth="1"/>
    <col min="7699" max="7699" width="11" style="28" customWidth="1"/>
    <col min="7700" max="7704" width="0" style="28" hidden="1" customWidth="1"/>
    <col min="7705" max="7705" width="8.625" style="28" customWidth="1"/>
    <col min="7706" max="7706" width="10.125" style="28" customWidth="1"/>
    <col min="7707" max="7707" width="9.75" style="28" customWidth="1"/>
    <col min="7708" max="7708" width="8" style="28" customWidth="1"/>
    <col min="7709" max="7709" width="0" style="28" hidden="1" customWidth="1"/>
    <col min="7710" max="7710" width="9.125" style="28" customWidth="1"/>
    <col min="7711" max="7711" width="25.5" style="28" customWidth="1"/>
    <col min="7712" max="7712" width="14.875" style="28" customWidth="1"/>
    <col min="7713" max="7713" width="20.5" style="28" customWidth="1"/>
    <col min="7714" max="7714" width="20" style="28" customWidth="1"/>
    <col min="7715" max="7937" width="11" style="28"/>
    <col min="7938" max="7939" width="0" style="28" hidden="1" customWidth="1"/>
    <col min="7940" max="7940" width="10.375" style="28" customWidth="1"/>
    <col min="7941" max="7941" width="29.375" style="28" customWidth="1"/>
    <col min="7942" max="7942" width="15.25" style="28" customWidth="1"/>
    <col min="7943" max="7943" width="13.5" style="28" customWidth="1"/>
    <col min="7944" max="7953" width="5.625" style="28" customWidth="1"/>
    <col min="7954" max="7954" width="9.875" style="28" customWidth="1"/>
    <col min="7955" max="7955" width="11" style="28" customWidth="1"/>
    <col min="7956" max="7960" width="0" style="28" hidden="1" customWidth="1"/>
    <col min="7961" max="7961" width="8.625" style="28" customWidth="1"/>
    <col min="7962" max="7962" width="10.125" style="28" customWidth="1"/>
    <col min="7963" max="7963" width="9.75" style="28" customWidth="1"/>
    <col min="7964" max="7964" width="8" style="28" customWidth="1"/>
    <col min="7965" max="7965" width="0" style="28" hidden="1" customWidth="1"/>
    <col min="7966" max="7966" width="9.125" style="28" customWidth="1"/>
    <col min="7967" max="7967" width="25.5" style="28" customWidth="1"/>
    <col min="7968" max="7968" width="14.875" style="28" customWidth="1"/>
    <col min="7969" max="7969" width="20.5" style="28" customWidth="1"/>
    <col min="7970" max="7970" width="20" style="28" customWidth="1"/>
    <col min="7971" max="8193" width="11" style="28"/>
    <col min="8194" max="8195" width="0" style="28" hidden="1" customWidth="1"/>
    <col min="8196" max="8196" width="10.375" style="28" customWidth="1"/>
    <col min="8197" max="8197" width="29.375" style="28" customWidth="1"/>
    <col min="8198" max="8198" width="15.25" style="28" customWidth="1"/>
    <col min="8199" max="8199" width="13.5" style="28" customWidth="1"/>
    <col min="8200" max="8209" width="5.625" style="28" customWidth="1"/>
    <col min="8210" max="8210" width="9.875" style="28" customWidth="1"/>
    <col min="8211" max="8211" width="11" style="28" customWidth="1"/>
    <col min="8212" max="8216" width="0" style="28" hidden="1" customWidth="1"/>
    <col min="8217" max="8217" width="8.625" style="28" customWidth="1"/>
    <col min="8218" max="8218" width="10.125" style="28" customWidth="1"/>
    <col min="8219" max="8219" width="9.75" style="28" customWidth="1"/>
    <col min="8220" max="8220" width="8" style="28" customWidth="1"/>
    <col min="8221" max="8221" width="0" style="28" hidden="1" customWidth="1"/>
    <col min="8222" max="8222" width="9.125" style="28" customWidth="1"/>
    <col min="8223" max="8223" width="25.5" style="28" customWidth="1"/>
    <col min="8224" max="8224" width="14.875" style="28" customWidth="1"/>
    <col min="8225" max="8225" width="20.5" style="28" customWidth="1"/>
    <col min="8226" max="8226" width="20" style="28" customWidth="1"/>
    <col min="8227" max="8449" width="11" style="28"/>
    <col min="8450" max="8451" width="0" style="28" hidden="1" customWidth="1"/>
    <col min="8452" max="8452" width="10.375" style="28" customWidth="1"/>
    <col min="8453" max="8453" width="29.375" style="28" customWidth="1"/>
    <col min="8454" max="8454" width="15.25" style="28" customWidth="1"/>
    <col min="8455" max="8455" width="13.5" style="28" customWidth="1"/>
    <col min="8456" max="8465" width="5.625" style="28" customWidth="1"/>
    <col min="8466" max="8466" width="9.875" style="28" customWidth="1"/>
    <col min="8467" max="8467" width="11" style="28" customWidth="1"/>
    <col min="8468" max="8472" width="0" style="28" hidden="1" customWidth="1"/>
    <col min="8473" max="8473" width="8.625" style="28" customWidth="1"/>
    <col min="8474" max="8474" width="10.125" style="28" customWidth="1"/>
    <col min="8475" max="8475" width="9.75" style="28" customWidth="1"/>
    <col min="8476" max="8476" width="8" style="28" customWidth="1"/>
    <col min="8477" max="8477" width="0" style="28" hidden="1" customWidth="1"/>
    <col min="8478" max="8478" width="9.125" style="28" customWidth="1"/>
    <col min="8479" max="8479" width="25.5" style="28" customWidth="1"/>
    <col min="8480" max="8480" width="14.875" style="28" customWidth="1"/>
    <col min="8481" max="8481" width="20.5" style="28" customWidth="1"/>
    <col min="8482" max="8482" width="20" style="28" customWidth="1"/>
    <col min="8483" max="8705" width="11" style="28"/>
    <col min="8706" max="8707" width="0" style="28" hidden="1" customWidth="1"/>
    <col min="8708" max="8708" width="10.375" style="28" customWidth="1"/>
    <col min="8709" max="8709" width="29.375" style="28" customWidth="1"/>
    <col min="8710" max="8710" width="15.25" style="28" customWidth="1"/>
    <col min="8711" max="8711" width="13.5" style="28" customWidth="1"/>
    <col min="8712" max="8721" width="5.625" style="28" customWidth="1"/>
    <col min="8722" max="8722" width="9.875" style="28" customWidth="1"/>
    <col min="8723" max="8723" width="11" style="28" customWidth="1"/>
    <col min="8724" max="8728" width="0" style="28" hidden="1" customWidth="1"/>
    <col min="8729" max="8729" width="8.625" style="28" customWidth="1"/>
    <col min="8730" max="8730" width="10.125" style="28" customWidth="1"/>
    <col min="8731" max="8731" width="9.75" style="28" customWidth="1"/>
    <col min="8732" max="8732" width="8" style="28" customWidth="1"/>
    <col min="8733" max="8733" width="0" style="28" hidden="1" customWidth="1"/>
    <col min="8734" max="8734" width="9.125" style="28" customWidth="1"/>
    <col min="8735" max="8735" width="25.5" style="28" customWidth="1"/>
    <col min="8736" max="8736" width="14.875" style="28" customWidth="1"/>
    <col min="8737" max="8737" width="20.5" style="28" customWidth="1"/>
    <col min="8738" max="8738" width="20" style="28" customWidth="1"/>
    <col min="8739" max="8961" width="11" style="28"/>
    <col min="8962" max="8963" width="0" style="28" hidden="1" customWidth="1"/>
    <col min="8964" max="8964" width="10.375" style="28" customWidth="1"/>
    <col min="8965" max="8965" width="29.375" style="28" customWidth="1"/>
    <col min="8966" max="8966" width="15.25" style="28" customWidth="1"/>
    <col min="8967" max="8967" width="13.5" style="28" customWidth="1"/>
    <col min="8968" max="8977" width="5.625" style="28" customWidth="1"/>
    <col min="8978" max="8978" width="9.875" style="28" customWidth="1"/>
    <col min="8979" max="8979" width="11" style="28" customWidth="1"/>
    <col min="8980" max="8984" width="0" style="28" hidden="1" customWidth="1"/>
    <col min="8985" max="8985" width="8.625" style="28" customWidth="1"/>
    <col min="8986" max="8986" width="10.125" style="28" customWidth="1"/>
    <col min="8987" max="8987" width="9.75" style="28" customWidth="1"/>
    <col min="8988" max="8988" width="8" style="28" customWidth="1"/>
    <col min="8989" max="8989" width="0" style="28" hidden="1" customWidth="1"/>
    <col min="8990" max="8990" width="9.125" style="28" customWidth="1"/>
    <col min="8991" max="8991" width="25.5" style="28" customWidth="1"/>
    <col min="8992" max="8992" width="14.875" style="28" customWidth="1"/>
    <col min="8993" max="8993" width="20.5" style="28" customWidth="1"/>
    <col min="8994" max="8994" width="20" style="28" customWidth="1"/>
    <col min="8995" max="9217" width="11" style="28"/>
    <col min="9218" max="9219" width="0" style="28" hidden="1" customWidth="1"/>
    <col min="9220" max="9220" width="10.375" style="28" customWidth="1"/>
    <col min="9221" max="9221" width="29.375" style="28" customWidth="1"/>
    <col min="9222" max="9222" width="15.25" style="28" customWidth="1"/>
    <col min="9223" max="9223" width="13.5" style="28" customWidth="1"/>
    <col min="9224" max="9233" width="5.625" style="28" customWidth="1"/>
    <col min="9234" max="9234" width="9.875" style="28" customWidth="1"/>
    <col min="9235" max="9235" width="11" style="28" customWidth="1"/>
    <col min="9236" max="9240" width="0" style="28" hidden="1" customWidth="1"/>
    <col min="9241" max="9241" width="8.625" style="28" customWidth="1"/>
    <col min="9242" max="9242" width="10.125" style="28" customWidth="1"/>
    <col min="9243" max="9243" width="9.75" style="28" customWidth="1"/>
    <col min="9244" max="9244" width="8" style="28" customWidth="1"/>
    <col min="9245" max="9245" width="0" style="28" hidden="1" customWidth="1"/>
    <col min="9246" max="9246" width="9.125" style="28" customWidth="1"/>
    <col min="9247" max="9247" width="25.5" style="28" customWidth="1"/>
    <col min="9248" max="9248" width="14.875" style="28" customWidth="1"/>
    <col min="9249" max="9249" width="20.5" style="28" customWidth="1"/>
    <col min="9250" max="9250" width="20" style="28" customWidth="1"/>
    <col min="9251" max="9473" width="11" style="28"/>
    <col min="9474" max="9475" width="0" style="28" hidden="1" customWidth="1"/>
    <col min="9476" max="9476" width="10.375" style="28" customWidth="1"/>
    <col min="9477" max="9477" width="29.375" style="28" customWidth="1"/>
    <col min="9478" max="9478" width="15.25" style="28" customWidth="1"/>
    <col min="9479" max="9479" width="13.5" style="28" customWidth="1"/>
    <col min="9480" max="9489" width="5.625" style="28" customWidth="1"/>
    <col min="9490" max="9490" width="9.875" style="28" customWidth="1"/>
    <col min="9491" max="9491" width="11" style="28" customWidth="1"/>
    <col min="9492" max="9496" width="0" style="28" hidden="1" customWidth="1"/>
    <col min="9497" max="9497" width="8.625" style="28" customWidth="1"/>
    <col min="9498" max="9498" width="10.125" style="28" customWidth="1"/>
    <col min="9499" max="9499" width="9.75" style="28" customWidth="1"/>
    <col min="9500" max="9500" width="8" style="28" customWidth="1"/>
    <col min="9501" max="9501" width="0" style="28" hidden="1" customWidth="1"/>
    <col min="9502" max="9502" width="9.125" style="28" customWidth="1"/>
    <col min="9503" max="9503" width="25.5" style="28" customWidth="1"/>
    <col min="9504" max="9504" width="14.875" style="28" customWidth="1"/>
    <col min="9505" max="9505" width="20.5" style="28" customWidth="1"/>
    <col min="9506" max="9506" width="20" style="28" customWidth="1"/>
    <col min="9507" max="9729" width="11" style="28"/>
    <col min="9730" max="9731" width="0" style="28" hidden="1" customWidth="1"/>
    <col min="9732" max="9732" width="10.375" style="28" customWidth="1"/>
    <col min="9733" max="9733" width="29.375" style="28" customWidth="1"/>
    <col min="9734" max="9734" width="15.25" style="28" customWidth="1"/>
    <col min="9735" max="9735" width="13.5" style="28" customWidth="1"/>
    <col min="9736" max="9745" width="5.625" style="28" customWidth="1"/>
    <col min="9746" max="9746" width="9.875" style="28" customWidth="1"/>
    <col min="9747" max="9747" width="11" style="28" customWidth="1"/>
    <col min="9748" max="9752" width="0" style="28" hidden="1" customWidth="1"/>
    <col min="9753" max="9753" width="8.625" style="28" customWidth="1"/>
    <col min="9754" max="9754" width="10.125" style="28" customWidth="1"/>
    <col min="9755" max="9755" width="9.75" style="28" customWidth="1"/>
    <col min="9756" max="9756" width="8" style="28" customWidth="1"/>
    <col min="9757" max="9757" width="0" style="28" hidden="1" customWidth="1"/>
    <col min="9758" max="9758" width="9.125" style="28" customWidth="1"/>
    <col min="9759" max="9759" width="25.5" style="28" customWidth="1"/>
    <col min="9760" max="9760" width="14.875" style="28" customWidth="1"/>
    <col min="9761" max="9761" width="20.5" style="28" customWidth="1"/>
    <col min="9762" max="9762" width="20" style="28" customWidth="1"/>
    <col min="9763" max="9985" width="11" style="28"/>
    <col min="9986" max="9987" width="0" style="28" hidden="1" customWidth="1"/>
    <col min="9988" max="9988" width="10.375" style="28" customWidth="1"/>
    <col min="9989" max="9989" width="29.375" style="28" customWidth="1"/>
    <col min="9990" max="9990" width="15.25" style="28" customWidth="1"/>
    <col min="9991" max="9991" width="13.5" style="28" customWidth="1"/>
    <col min="9992" max="10001" width="5.625" style="28" customWidth="1"/>
    <col min="10002" max="10002" width="9.875" style="28" customWidth="1"/>
    <col min="10003" max="10003" width="11" style="28" customWidth="1"/>
    <col min="10004" max="10008" width="0" style="28" hidden="1" customWidth="1"/>
    <col min="10009" max="10009" width="8.625" style="28" customWidth="1"/>
    <col min="10010" max="10010" width="10.125" style="28" customWidth="1"/>
    <col min="10011" max="10011" width="9.75" style="28" customWidth="1"/>
    <col min="10012" max="10012" width="8" style="28" customWidth="1"/>
    <col min="10013" max="10013" width="0" style="28" hidden="1" customWidth="1"/>
    <col min="10014" max="10014" width="9.125" style="28" customWidth="1"/>
    <col min="10015" max="10015" width="25.5" style="28" customWidth="1"/>
    <col min="10016" max="10016" width="14.875" style="28" customWidth="1"/>
    <col min="10017" max="10017" width="20.5" style="28" customWidth="1"/>
    <col min="10018" max="10018" width="20" style="28" customWidth="1"/>
    <col min="10019" max="10241" width="11" style="28"/>
    <col min="10242" max="10243" width="0" style="28" hidden="1" customWidth="1"/>
    <col min="10244" max="10244" width="10.375" style="28" customWidth="1"/>
    <col min="10245" max="10245" width="29.375" style="28" customWidth="1"/>
    <col min="10246" max="10246" width="15.25" style="28" customWidth="1"/>
    <col min="10247" max="10247" width="13.5" style="28" customWidth="1"/>
    <col min="10248" max="10257" width="5.625" style="28" customWidth="1"/>
    <col min="10258" max="10258" width="9.875" style="28" customWidth="1"/>
    <col min="10259" max="10259" width="11" style="28" customWidth="1"/>
    <col min="10260" max="10264" width="0" style="28" hidden="1" customWidth="1"/>
    <col min="10265" max="10265" width="8.625" style="28" customWidth="1"/>
    <col min="10266" max="10266" width="10.125" style="28" customWidth="1"/>
    <col min="10267" max="10267" width="9.75" style="28" customWidth="1"/>
    <col min="10268" max="10268" width="8" style="28" customWidth="1"/>
    <col min="10269" max="10269" width="0" style="28" hidden="1" customWidth="1"/>
    <col min="10270" max="10270" width="9.125" style="28" customWidth="1"/>
    <col min="10271" max="10271" width="25.5" style="28" customWidth="1"/>
    <col min="10272" max="10272" width="14.875" style="28" customWidth="1"/>
    <col min="10273" max="10273" width="20.5" style="28" customWidth="1"/>
    <col min="10274" max="10274" width="20" style="28" customWidth="1"/>
    <col min="10275" max="10497" width="11" style="28"/>
    <col min="10498" max="10499" width="0" style="28" hidden="1" customWidth="1"/>
    <col min="10500" max="10500" width="10.375" style="28" customWidth="1"/>
    <col min="10501" max="10501" width="29.375" style="28" customWidth="1"/>
    <col min="10502" max="10502" width="15.25" style="28" customWidth="1"/>
    <col min="10503" max="10503" width="13.5" style="28" customWidth="1"/>
    <col min="10504" max="10513" width="5.625" style="28" customWidth="1"/>
    <col min="10514" max="10514" width="9.875" style="28" customWidth="1"/>
    <col min="10515" max="10515" width="11" style="28" customWidth="1"/>
    <col min="10516" max="10520" width="0" style="28" hidden="1" customWidth="1"/>
    <col min="10521" max="10521" width="8.625" style="28" customWidth="1"/>
    <col min="10522" max="10522" width="10.125" style="28" customWidth="1"/>
    <col min="10523" max="10523" width="9.75" style="28" customWidth="1"/>
    <col min="10524" max="10524" width="8" style="28" customWidth="1"/>
    <col min="10525" max="10525" width="0" style="28" hidden="1" customWidth="1"/>
    <col min="10526" max="10526" width="9.125" style="28" customWidth="1"/>
    <col min="10527" max="10527" width="25.5" style="28" customWidth="1"/>
    <col min="10528" max="10528" width="14.875" style="28" customWidth="1"/>
    <col min="10529" max="10529" width="20.5" style="28" customWidth="1"/>
    <col min="10530" max="10530" width="20" style="28" customWidth="1"/>
    <col min="10531" max="10753" width="11" style="28"/>
    <col min="10754" max="10755" width="0" style="28" hidden="1" customWidth="1"/>
    <col min="10756" max="10756" width="10.375" style="28" customWidth="1"/>
    <col min="10757" max="10757" width="29.375" style="28" customWidth="1"/>
    <col min="10758" max="10758" width="15.25" style="28" customWidth="1"/>
    <col min="10759" max="10759" width="13.5" style="28" customWidth="1"/>
    <col min="10760" max="10769" width="5.625" style="28" customWidth="1"/>
    <col min="10770" max="10770" width="9.875" style="28" customWidth="1"/>
    <col min="10771" max="10771" width="11" style="28" customWidth="1"/>
    <col min="10772" max="10776" width="0" style="28" hidden="1" customWidth="1"/>
    <col min="10777" max="10777" width="8.625" style="28" customWidth="1"/>
    <col min="10778" max="10778" width="10.125" style="28" customWidth="1"/>
    <col min="10779" max="10779" width="9.75" style="28" customWidth="1"/>
    <col min="10780" max="10780" width="8" style="28" customWidth="1"/>
    <col min="10781" max="10781" width="0" style="28" hidden="1" customWidth="1"/>
    <col min="10782" max="10782" width="9.125" style="28" customWidth="1"/>
    <col min="10783" max="10783" width="25.5" style="28" customWidth="1"/>
    <col min="10784" max="10784" width="14.875" style="28" customWidth="1"/>
    <col min="10785" max="10785" width="20.5" style="28" customWidth="1"/>
    <col min="10786" max="10786" width="20" style="28" customWidth="1"/>
    <col min="10787" max="11009" width="11" style="28"/>
    <col min="11010" max="11011" width="0" style="28" hidden="1" customWidth="1"/>
    <col min="11012" max="11012" width="10.375" style="28" customWidth="1"/>
    <col min="11013" max="11013" width="29.375" style="28" customWidth="1"/>
    <col min="11014" max="11014" width="15.25" style="28" customWidth="1"/>
    <col min="11015" max="11015" width="13.5" style="28" customWidth="1"/>
    <col min="11016" max="11025" width="5.625" style="28" customWidth="1"/>
    <col min="11026" max="11026" width="9.875" style="28" customWidth="1"/>
    <col min="11027" max="11027" width="11" style="28" customWidth="1"/>
    <col min="11028" max="11032" width="0" style="28" hidden="1" customWidth="1"/>
    <col min="11033" max="11033" width="8.625" style="28" customWidth="1"/>
    <col min="11034" max="11034" width="10.125" style="28" customWidth="1"/>
    <col min="11035" max="11035" width="9.75" style="28" customWidth="1"/>
    <col min="11036" max="11036" width="8" style="28" customWidth="1"/>
    <col min="11037" max="11037" width="0" style="28" hidden="1" customWidth="1"/>
    <col min="11038" max="11038" width="9.125" style="28" customWidth="1"/>
    <col min="11039" max="11039" width="25.5" style="28" customWidth="1"/>
    <col min="11040" max="11040" width="14.875" style="28" customWidth="1"/>
    <col min="11041" max="11041" width="20.5" style="28" customWidth="1"/>
    <col min="11042" max="11042" width="20" style="28" customWidth="1"/>
    <col min="11043" max="11265" width="11" style="28"/>
    <col min="11266" max="11267" width="0" style="28" hidden="1" customWidth="1"/>
    <col min="11268" max="11268" width="10.375" style="28" customWidth="1"/>
    <col min="11269" max="11269" width="29.375" style="28" customWidth="1"/>
    <col min="11270" max="11270" width="15.25" style="28" customWidth="1"/>
    <col min="11271" max="11271" width="13.5" style="28" customWidth="1"/>
    <col min="11272" max="11281" width="5.625" style="28" customWidth="1"/>
    <col min="11282" max="11282" width="9.875" style="28" customWidth="1"/>
    <col min="11283" max="11283" width="11" style="28" customWidth="1"/>
    <col min="11284" max="11288" width="0" style="28" hidden="1" customWidth="1"/>
    <col min="11289" max="11289" width="8.625" style="28" customWidth="1"/>
    <col min="11290" max="11290" width="10.125" style="28" customWidth="1"/>
    <col min="11291" max="11291" width="9.75" style="28" customWidth="1"/>
    <col min="11292" max="11292" width="8" style="28" customWidth="1"/>
    <col min="11293" max="11293" width="0" style="28" hidden="1" customWidth="1"/>
    <col min="11294" max="11294" width="9.125" style="28" customWidth="1"/>
    <col min="11295" max="11295" width="25.5" style="28" customWidth="1"/>
    <col min="11296" max="11296" width="14.875" style="28" customWidth="1"/>
    <col min="11297" max="11297" width="20.5" style="28" customWidth="1"/>
    <col min="11298" max="11298" width="20" style="28" customWidth="1"/>
    <col min="11299" max="11521" width="11" style="28"/>
    <col min="11522" max="11523" width="0" style="28" hidden="1" customWidth="1"/>
    <col min="11524" max="11524" width="10.375" style="28" customWidth="1"/>
    <col min="11525" max="11525" width="29.375" style="28" customWidth="1"/>
    <col min="11526" max="11526" width="15.25" style="28" customWidth="1"/>
    <col min="11527" max="11527" width="13.5" style="28" customWidth="1"/>
    <col min="11528" max="11537" width="5.625" style="28" customWidth="1"/>
    <col min="11538" max="11538" width="9.875" style="28" customWidth="1"/>
    <col min="11539" max="11539" width="11" style="28" customWidth="1"/>
    <col min="11540" max="11544" width="0" style="28" hidden="1" customWidth="1"/>
    <col min="11545" max="11545" width="8.625" style="28" customWidth="1"/>
    <col min="11546" max="11546" width="10.125" style="28" customWidth="1"/>
    <col min="11547" max="11547" width="9.75" style="28" customWidth="1"/>
    <col min="11548" max="11548" width="8" style="28" customWidth="1"/>
    <col min="11549" max="11549" width="0" style="28" hidden="1" customWidth="1"/>
    <col min="11550" max="11550" width="9.125" style="28" customWidth="1"/>
    <col min="11551" max="11551" width="25.5" style="28" customWidth="1"/>
    <col min="11552" max="11552" width="14.875" style="28" customWidth="1"/>
    <col min="11553" max="11553" width="20.5" style="28" customWidth="1"/>
    <col min="11554" max="11554" width="20" style="28" customWidth="1"/>
    <col min="11555" max="11777" width="11" style="28"/>
    <col min="11778" max="11779" width="0" style="28" hidden="1" customWidth="1"/>
    <col min="11780" max="11780" width="10.375" style="28" customWidth="1"/>
    <col min="11781" max="11781" width="29.375" style="28" customWidth="1"/>
    <col min="11782" max="11782" width="15.25" style="28" customWidth="1"/>
    <col min="11783" max="11783" width="13.5" style="28" customWidth="1"/>
    <col min="11784" max="11793" width="5.625" style="28" customWidth="1"/>
    <col min="11794" max="11794" width="9.875" style="28" customWidth="1"/>
    <col min="11795" max="11795" width="11" style="28" customWidth="1"/>
    <col min="11796" max="11800" width="0" style="28" hidden="1" customWidth="1"/>
    <col min="11801" max="11801" width="8.625" style="28" customWidth="1"/>
    <col min="11802" max="11802" width="10.125" style="28" customWidth="1"/>
    <col min="11803" max="11803" width="9.75" style="28" customWidth="1"/>
    <col min="11804" max="11804" width="8" style="28" customWidth="1"/>
    <col min="11805" max="11805" width="0" style="28" hidden="1" customWidth="1"/>
    <col min="11806" max="11806" width="9.125" style="28" customWidth="1"/>
    <col min="11807" max="11807" width="25.5" style="28" customWidth="1"/>
    <col min="11808" max="11808" width="14.875" style="28" customWidth="1"/>
    <col min="11809" max="11809" width="20.5" style="28" customWidth="1"/>
    <col min="11810" max="11810" width="20" style="28" customWidth="1"/>
    <col min="11811" max="12033" width="11" style="28"/>
    <col min="12034" max="12035" width="0" style="28" hidden="1" customWidth="1"/>
    <col min="12036" max="12036" width="10.375" style="28" customWidth="1"/>
    <col min="12037" max="12037" width="29.375" style="28" customWidth="1"/>
    <col min="12038" max="12038" width="15.25" style="28" customWidth="1"/>
    <col min="12039" max="12039" width="13.5" style="28" customWidth="1"/>
    <col min="12040" max="12049" width="5.625" style="28" customWidth="1"/>
    <col min="12050" max="12050" width="9.875" style="28" customWidth="1"/>
    <col min="12051" max="12051" width="11" style="28" customWidth="1"/>
    <col min="12052" max="12056" width="0" style="28" hidden="1" customWidth="1"/>
    <col min="12057" max="12057" width="8.625" style="28" customWidth="1"/>
    <col min="12058" max="12058" width="10.125" style="28" customWidth="1"/>
    <col min="12059" max="12059" width="9.75" style="28" customWidth="1"/>
    <col min="12060" max="12060" width="8" style="28" customWidth="1"/>
    <col min="12061" max="12061" width="0" style="28" hidden="1" customWidth="1"/>
    <col min="12062" max="12062" width="9.125" style="28" customWidth="1"/>
    <col min="12063" max="12063" width="25.5" style="28" customWidth="1"/>
    <col min="12064" max="12064" width="14.875" style="28" customWidth="1"/>
    <col min="12065" max="12065" width="20.5" style="28" customWidth="1"/>
    <col min="12066" max="12066" width="20" style="28" customWidth="1"/>
    <col min="12067" max="12289" width="11" style="28"/>
    <col min="12290" max="12291" width="0" style="28" hidden="1" customWidth="1"/>
    <col min="12292" max="12292" width="10.375" style="28" customWidth="1"/>
    <col min="12293" max="12293" width="29.375" style="28" customWidth="1"/>
    <col min="12294" max="12294" width="15.25" style="28" customWidth="1"/>
    <col min="12295" max="12295" width="13.5" style="28" customWidth="1"/>
    <col min="12296" max="12305" width="5.625" style="28" customWidth="1"/>
    <col min="12306" max="12306" width="9.875" style="28" customWidth="1"/>
    <col min="12307" max="12307" width="11" style="28" customWidth="1"/>
    <col min="12308" max="12312" width="0" style="28" hidden="1" customWidth="1"/>
    <col min="12313" max="12313" width="8.625" style="28" customWidth="1"/>
    <col min="12314" max="12314" width="10.125" style="28" customWidth="1"/>
    <col min="12315" max="12315" width="9.75" style="28" customWidth="1"/>
    <col min="12316" max="12316" width="8" style="28" customWidth="1"/>
    <col min="12317" max="12317" width="0" style="28" hidden="1" customWidth="1"/>
    <col min="12318" max="12318" width="9.125" style="28" customWidth="1"/>
    <col min="12319" max="12319" width="25.5" style="28" customWidth="1"/>
    <col min="12320" max="12320" width="14.875" style="28" customWidth="1"/>
    <col min="12321" max="12321" width="20.5" style="28" customWidth="1"/>
    <col min="12322" max="12322" width="20" style="28" customWidth="1"/>
    <col min="12323" max="12545" width="11" style="28"/>
    <col min="12546" max="12547" width="0" style="28" hidden="1" customWidth="1"/>
    <col min="12548" max="12548" width="10.375" style="28" customWidth="1"/>
    <col min="12549" max="12549" width="29.375" style="28" customWidth="1"/>
    <col min="12550" max="12550" width="15.25" style="28" customWidth="1"/>
    <col min="12551" max="12551" width="13.5" style="28" customWidth="1"/>
    <col min="12552" max="12561" width="5.625" style="28" customWidth="1"/>
    <col min="12562" max="12562" width="9.875" style="28" customWidth="1"/>
    <col min="12563" max="12563" width="11" style="28" customWidth="1"/>
    <col min="12564" max="12568" width="0" style="28" hidden="1" customWidth="1"/>
    <col min="12569" max="12569" width="8.625" style="28" customWidth="1"/>
    <col min="12570" max="12570" width="10.125" style="28" customWidth="1"/>
    <col min="12571" max="12571" width="9.75" style="28" customWidth="1"/>
    <col min="12572" max="12572" width="8" style="28" customWidth="1"/>
    <col min="12573" max="12573" width="0" style="28" hidden="1" customWidth="1"/>
    <col min="12574" max="12574" width="9.125" style="28" customWidth="1"/>
    <col min="12575" max="12575" width="25.5" style="28" customWidth="1"/>
    <col min="12576" max="12576" width="14.875" style="28" customWidth="1"/>
    <col min="12577" max="12577" width="20.5" style="28" customWidth="1"/>
    <col min="12578" max="12578" width="20" style="28" customWidth="1"/>
    <col min="12579" max="12801" width="11" style="28"/>
    <col min="12802" max="12803" width="0" style="28" hidden="1" customWidth="1"/>
    <col min="12804" max="12804" width="10.375" style="28" customWidth="1"/>
    <col min="12805" max="12805" width="29.375" style="28" customWidth="1"/>
    <col min="12806" max="12806" width="15.25" style="28" customWidth="1"/>
    <col min="12807" max="12807" width="13.5" style="28" customWidth="1"/>
    <col min="12808" max="12817" width="5.625" style="28" customWidth="1"/>
    <col min="12818" max="12818" width="9.875" style="28" customWidth="1"/>
    <col min="12819" max="12819" width="11" style="28" customWidth="1"/>
    <col min="12820" max="12824" width="0" style="28" hidden="1" customWidth="1"/>
    <col min="12825" max="12825" width="8.625" style="28" customWidth="1"/>
    <col min="12826" max="12826" width="10.125" style="28" customWidth="1"/>
    <col min="12827" max="12827" width="9.75" style="28" customWidth="1"/>
    <col min="12828" max="12828" width="8" style="28" customWidth="1"/>
    <col min="12829" max="12829" width="0" style="28" hidden="1" customWidth="1"/>
    <col min="12830" max="12830" width="9.125" style="28" customWidth="1"/>
    <col min="12831" max="12831" width="25.5" style="28" customWidth="1"/>
    <col min="12832" max="12832" width="14.875" style="28" customWidth="1"/>
    <col min="12833" max="12833" width="20.5" style="28" customWidth="1"/>
    <col min="12834" max="12834" width="20" style="28" customWidth="1"/>
    <col min="12835" max="13057" width="11" style="28"/>
    <col min="13058" max="13059" width="0" style="28" hidden="1" customWidth="1"/>
    <col min="13060" max="13060" width="10.375" style="28" customWidth="1"/>
    <col min="13061" max="13061" width="29.375" style="28" customWidth="1"/>
    <col min="13062" max="13062" width="15.25" style="28" customWidth="1"/>
    <col min="13063" max="13063" width="13.5" style="28" customWidth="1"/>
    <col min="13064" max="13073" width="5.625" style="28" customWidth="1"/>
    <col min="13074" max="13074" width="9.875" style="28" customWidth="1"/>
    <col min="13075" max="13075" width="11" style="28" customWidth="1"/>
    <col min="13076" max="13080" width="0" style="28" hidden="1" customWidth="1"/>
    <col min="13081" max="13081" width="8.625" style="28" customWidth="1"/>
    <col min="13082" max="13082" width="10.125" style="28" customWidth="1"/>
    <col min="13083" max="13083" width="9.75" style="28" customWidth="1"/>
    <col min="13084" max="13084" width="8" style="28" customWidth="1"/>
    <col min="13085" max="13085" width="0" style="28" hidden="1" customWidth="1"/>
    <col min="13086" max="13086" width="9.125" style="28" customWidth="1"/>
    <col min="13087" max="13087" width="25.5" style="28" customWidth="1"/>
    <col min="13088" max="13088" width="14.875" style="28" customWidth="1"/>
    <col min="13089" max="13089" width="20.5" style="28" customWidth="1"/>
    <col min="13090" max="13090" width="20" style="28" customWidth="1"/>
    <col min="13091" max="13313" width="11" style="28"/>
    <col min="13314" max="13315" width="0" style="28" hidden="1" customWidth="1"/>
    <col min="13316" max="13316" width="10.375" style="28" customWidth="1"/>
    <col min="13317" max="13317" width="29.375" style="28" customWidth="1"/>
    <col min="13318" max="13318" width="15.25" style="28" customWidth="1"/>
    <col min="13319" max="13319" width="13.5" style="28" customWidth="1"/>
    <col min="13320" max="13329" width="5.625" style="28" customWidth="1"/>
    <col min="13330" max="13330" width="9.875" style="28" customWidth="1"/>
    <col min="13331" max="13331" width="11" style="28" customWidth="1"/>
    <col min="13332" max="13336" width="0" style="28" hidden="1" customWidth="1"/>
    <col min="13337" max="13337" width="8.625" style="28" customWidth="1"/>
    <col min="13338" max="13338" width="10.125" style="28" customWidth="1"/>
    <col min="13339" max="13339" width="9.75" style="28" customWidth="1"/>
    <col min="13340" max="13340" width="8" style="28" customWidth="1"/>
    <col min="13341" max="13341" width="0" style="28" hidden="1" customWidth="1"/>
    <col min="13342" max="13342" width="9.125" style="28" customWidth="1"/>
    <col min="13343" max="13343" width="25.5" style="28" customWidth="1"/>
    <col min="13344" max="13344" width="14.875" style="28" customWidth="1"/>
    <col min="13345" max="13345" width="20.5" style="28" customWidth="1"/>
    <col min="13346" max="13346" width="20" style="28" customWidth="1"/>
    <col min="13347" max="13569" width="11" style="28"/>
    <col min="13570" max="13571" width="0" style="28" hidden="1" customWidth="1"/>
    <col min="13572" max="13572" width="10.375" style="28" customWidth="1"/>
    <col min="13573" max="13573" width="29.375" style="28" customWidth="1"/>
    <col min="13574" max="13574" width="15.25" style="28" customWidth="1"/>
    <col min="13575" max="13575" width="13.5" style="28" customWidth="1"/>
    <col min="13576" max="13585" width="5.625" style="28" customWidth="1"/>
    <col min="13586" max="13586" width="9.875" style="28" customWidth="1"/>
    <col min="13587" max="13587" width="11" style="28" customWidth="1"/>
    <col min="13588" max="13592" width="0" style="28" hidden="1" customWidth="1"/>
    <col min="13593" max="13593" width="8.625" style="28" customWidth="1"/>
    <col min="13594" max="13594" width="10.125" style="28" customWidth="1"/>
    <col min="13595" max="13595" width="9.75" style="28" customWidth="1"/>
    <col min="13596" max="13596" width="8" style="28" customWidth="1"/>
    <col min="13597" max="13597" width="0" style="28" hidden="1" customWidth="1"/>
    <col min="13598" max="13598" width="9.125" style="28" customWidth="1"/>
    <col min="13599" max="13599" width="25.5" style="28" customWidth="1"/>
    <col min="13600" max="13600" width="14.875" style="28" customWidth="1"/>
    <col min="13601" max="13601" width="20.5" style="28" customWidth="1"/>
    <col min="13602" max="13602" width="20" style="28" customWidth="1"/>
    <col min="13603" max="13825" width="11" style="28"/>
    <col min="13826" max="13827" width="0" style="28" hidden="1" customWidth="1"/>
    <col min="13828" max="13828" width="10.375" style="28" customWidth="1"/>
    <col min="13829" max="13829" width="29.375" style="28" customWidth="1"/>
    <col min="13830" max="13830" width="15.25" style="28" customWidth="1"/>
    <col min="13831" max="13831" width="13.5" style="28" customWidth="1"/>
    <col min="13832" max="13841" width="5.625" style="28" customWidth="1"/>
    <col min="13842" max="13842" width="9.875" style="28" customWidth="1"/>
    <col min="13843" max="13843" width="11" style="28" customWidth="1"/>
    <col min="13844" max="13848" width="0" style="28" hidden="1" customWidth="1"/>
    <col min="13849" max="13849" width="8.625" style="28" customWidth="1"/>
    <col min="13850" max="13850" width="10.125" style="28" customWidth="1"/>
    <col min="13851" max="13851" width="9.75" style="28" customWidth="1"/>
    <col min="13852" max="13852" width="8" style="28" customWidth="1"/>
    <col min="13853" max="13853" width="0" style="28" hidden="1" customWidth="1"/>
    <col min="13854" max="13854" width="9.125" style="28" customWidth="1"/>
    <col min="13855" max="13855" width="25.5" style="28" customWidth="1"/>
    <col min="13856" max="13856" width="14.875" style="28" customWidth="1"/>
    <col min="13857" max="13857" width="20.5" style="28" customWidth="1"/>
    <col min="13858" max="13858" width="20" style="28" customWidth="1"/>
    <col min="13859" max="14081" width="11" style="28"/>
    <col min="14082" max="14083" width="0" style="28" hidden="1" customWidth="1"/>
    <col min="14084" max="14084" width="10.375" style="28" customWidth="1"/>
    <col min="14085" max="14085" width="29.375" style="28" customWidth="1"/>
    <col min="14086" max="14086" width="15.25" style="28" customWidth="1"/>
    <col min="14087" max="14087" width="13.5" style="28" customWidth="1"/>
    <col min="14088" max="14097" width="5.625" style="28" customWidth="1"/>
    <col min="14098" max="14098" width="9.875" style="28" customWidth="1"/>
    <col min="14099" max="14099" width="11" style="28" customWidth="1"/>
    <col min="14100" max="14104" width="0" style="28" hidden="1" customWidth="1"/>
    <col min="14105" max="14105" width="8.625" style="28" customWidth="1"/>
    <col min="14106" max="14106" width="10.125" style="28" customWidth="1"/>
    <col min="14107" max="14107" width="9.75" style="28" customWidth="1"/>
    <col min="14108" max="14108" width="8" style="28" customWidth="1"/>
    <col min="14109" max="14109" width="0" style="28" hidden="1" customWidth="1"/>
    <col min="14110" max="14110" width="9.125" style="28" customWidth="1"/>
    <col min="14111" max="14111" width="25.5" style="28" customWidth="1"/>
    <col min="14112" max="14112" width="14.875" style="28" customWidth="1"/>
    <col min="14113" max="14113" width="20.5" style="28" customWidth="1"/>
    <col min="14114" max="14114" width="20" style="28" customWidth="1"/>
    <col min="14115" max="14337" width="11" style="28"/>
    <col min="14338" max="14339" width="0" style="28" hidden="1" customWidth="1"/>
    <col min="14340" max="14340" width="10.375" style="28" customWidth="1"/>
    <col min="14341" max="14341" width="29.375" style="28" customWidth="1"/>
    <col min="14342" max="14342" width="15.25" style="28" customWidth="1"/>
    <col min="14343" max="14343" width="13.5" style="28" customWidth="1"/>
    <col min="14344" max="14353" width="5.625" style="28" customWidth="1"/>
    <col min="14354" max="14354" width="9.875" style="28" customWidth="1"/>
    <col min="14355" max="14355" width="11" style="28" customWidth="1"/>
    <col min="14356" max="14360" width="0" style="28" hidden="1" customWidth="1"/>
    <col min="14361" max="14361" width="8.625" style="28" customWidth="1"/>
    <col min="14362" max="14362" width="10.125" style="28" customWidth="1"/>
    <col min="14363" max="14363" width="9.75" style="28" customWidth="1"/>
    <col min="14364" max="14364" width="8" style="28" customWidth="1"/>
    <col min="14365" max="14365" width="0" style="28" hidden="1" customWidth="1"/>
    <col min="14366" max="14366" width="9.125" style="28" customWidth="1"/>
    <col min="14367" max="14367" width="25.5" style="28" customWidth="1"/>
    <col min="14368" max="14368" width="14.875" style="28" customWidth="1"/>
    <col min="14369" max="14369" width="20.5" style="28" customWidth="1"/>
    <col min="14370" max="14370" width="20" style="28" customWidth="1"/>
    <col min="14371" max="14593" width="11" style="28"/>
    <col min="14594" max="14595" width="0" style="28" hidden="1" customWidth="1"/>
    <col min="14596" max="14596" width="10.375" style="28" customWidth="1"/>
    <col min="14597" max="14597" width="29.375" style="28" customWidth="1"/>
    <col min="14598" max="14598" width="15.25" style="28" customWidth="1"/>
    <col min="14599" max="14599" width="13.5" style="28" customWidth="1"/>
    <col min="14600" max="14609" width="5.625" style="28" customWidth="1"/>
    <col min="14610" max="14610" width="9.875" style="28" customWidth="1"/>
    <col min="14611" max="14611" width="11" style="28" customWidth="1"/>
    <col min="14612" max="14616" width="0" style="28" hidden="1" customWidth="1"/>
    <col min="14617" max="14617" width="8.625" style="28" customWidth="1"/>
    <col min="14618" max="14618" width="10.125" style="28" customWidth="1"/>
    <col min="14619" max="14619" width="9.75" style="28" customWidth="1"/>
    <col min="14620" max="14620" width="8" style="28" customWidth="1"/>
    <col min="14621" max="14621" width="0" style="28" hidden="1" customWidth="1"/>
    <col min="14622" max="14622" width="9.125" style="28" customWidth="1"/>
    <col min="14623" max="14623" width="25.5" style="28" customWidth="1"/>
    <col min="14624" max="14624" width="14.875" style="28" customWidth="1"/>
    <col min="14625" max="14625" width="20.5" style="28" customWidth="1"/>
    <col min="14626" max="14626" width="20" style="28" customWidth="1"/>
    <col min="14627" max="14849" width="11" style="28"/>
    <col min="14850" max="14851" width="0" style="28" hidden="1" customWidth="1"/>
    <col min="14852" max="14852" width="10.375" style="28" customWidth="1"/>
    <col min="14853" max="14853" width="29.375" style="28" customWidth="1"/>
    <col min="14854" max="14854" width="15.25" style="28" customWidth="1"/>
    <col min="14855" max="14855" width="13.5" style="28" customWidth="1"/>
    <col min="14856" max="14865" width="5.625" style="28" customWidth="1"/>
    <col min="14866" max="14866" width="9.875" style="28" customWidth="1"/>
    <col min="14867" max="14867" width="11" style="28" customWidth="1"/>
    <col min="14868" max="14872" width="0" style="28" hidden="1" customWidth="1"/>
    <col min="14873" max="14873" width="8.625" style="28" customWidth="1"/>
    <col min="14874" max="14874" width="10.125" style="28" customWidth="1"/>
    <col min="14875" max="14875" width="9.75" style="28" customWidth="1"/>
    <col min="14876" max="14876" width="8" style="28" customWidth="1"/>
    <col min="14877" max="14877" width="0" style="28" hidden="1" customWidth="1"/>
    <col min="14878" max="14878" width="9.125" style="28" customWidth="1"/>
    <col min="14879" max="14879" width="25.5" style="28" customWidth="1"/>
    <col min="14880" max="14880" width="14.875" style="28" customWidth="1"/>
    <col min="14881" max="14881" width="20.5" style="28" customWidth="1"/>
    <col min="14882" max="14882" width="20" style="28" customWidth="1"/>
    <col min="14883" max="15105" width="11" style="28"/>
    <col min="15106" max="15107" width="0" style="28" hidden="1" customWidth="1"/>
    <col min="15108" max="15108" width="10.375" style="28" customWidth="1"/>
    <col min="15109" max="15109" width="29.375" style="28" customWidth="1"/>
    <col min="15110" max="15110" width="15.25" style="28" customWidth="1"/>
    <col min="15111" max="15111" width="13.5" style="28" customWidth="1"/>
    <col min="15112" max="15121" width="5.625" style="28" customWidth="1"/>
    <col min="15122" max="15122" width="9.875" style="28" customWidth="1"/>
    <col min="15123" max="15123" width="11" style="28" customWidth="1"/>
    <col min="15124" max="15128" width="0" style="28" hidden="1" customWidth="1"/>
    <col min="15129" max="15129" width="8.625" style="28" customWidth="1"/>
    <col min="15130" max="15130" width="10.125" style="28" customWidth="1"/>
    <col min="15131" max="15131" width="9.75" style="28" customWidth="1"/>
    <col min="15132" max="15132" width="8" style="28" customWidth="1"/>
    <col min="15133" max="15133" width="0" style="28" hidden="1" customWidth="1"/>
    <col min="15134" max="15134" width="9.125" style="28" customWidth="1"/>
    <col min="15135" max="15135" width="25.5" style="28" customWidth="1"/>
    <col min="15136" max="15136" width="14.875" style="28" customWidth="1"/>
    <col min="15137" max="15137" width="20.5" style="28" customWidth="1"/>
    <col min="15138" max="15138" width="20" style="28" customWidth="1"/>
    <col min="15139" max="15361" width="11" style="28"/>
    <col min="15362" max="15363" width="0" style="28" hidden="1" customWidth="1"/>
    <col min="15364" max="15364" width="10.375" style="28" customWidth="1"/>
    <col min="15365" max="15365" width="29.375" style="28" customWidth="1"/>
    <col min="15366" max="15366" width="15.25" style="28" customWidth="1"/>
    <col min="15367" max="15367" width="13.5" style="28" customWidth="1"/>
    <col min="15368" max="15377" width="5.625" style="28" customWidth="1"/>
    <col min="15378" max="15378" width="9.875" style="28" customWidth="1"/>
    <col min="15379" max="15379" width="11" style="28" customWidth="1"/>
    <col min="15380" max="15384" width="0" style="28" hidden="1" customWidth="1"/>
    <col min="15385" max="15385" width="8.625" style="28" customWidth="1"/>
    <col min="15386" max="15386" width="10.125" style="28" customWidth="1"/>
    <col min="15387" max="15387" width="9.75" style="28" customWidth="1"/>
    <col min="15388" max="15388" width="8" style="28" customWidth="1"/>
    <col min="15389" max="15389" width="0" style="28" hidden="1" customWidth="1"/>
    <col min="15390" max="15390" width="9.125" style="28" customWidth="1"/>
    <col min="15391" max="15391" width="25.5" style="28" customWidth="1"/>
    <col min="15392" max="15392" width="14.875" style="28" customWidth="1"/>
    <col min="15393" max="15393" width="20.5" style="28" customWidth="1"/>
    <col min="15394" max="15394" width="20" style="28" customWidth="1"/>
    <col min="15395" max="15617" width="11" style="28"/>
    <col min="15618" max="15619" width="0" style="28" hidden="1" customWidth="1"/>
    <col min="15620" max="15620" width="10.375" style="28" customWidth="1"/>
    <col min="15621" max="15621" width="29.375" style="28" customWidth="1"/>
    <col min="15622" max="15622" width="15.25" style="28" customWidth="1"/>
    <col min="15623" max="15623" width="13.5" style="28" customWidth="1"/>
    <col min="15624" max="15633" width="5.625" style="28" customWidth="1"/>
    <col min="15634" max="15634" width="9.875" style="28" customWidth="1"/>
    <col min="15635" max="15635" width="11" style="28" customWidth="1"/>
    <col min="15636" max="15640" width="0" style="28" hidden="1" customWidth="1"/>
    <col min="15641" max="15641" width="8.625" style="28" customWidth="1"/>
    <col min="15642" max="15642" width="10.125" style="28" customWidth="1"/>
    <col min="15643" max="15643" width="9.75" style="28" customWidth="1"/>
    <col min="15644" max="15644" width="8" style="28" customWidth="1"/>
    <col min="15645" max="15645" width="0" style="28" hidden="1" customWidth="1"/>
    <col min="15646" max="15646" width="9.125" style="28" customWidth="1"/>
    <col min="15647" max="15647" width="25.5" style="28" customWidth="1"/>
    <col min="15648" max="15648" width="14.875" style="28" customWidth="1"/>
    <col min="15649" max="15649" width="20.5" style="28" customWidth="1"/>
    <col min="15650" max="15650" width="20" style="28" customWidth="1"/>
    <col min="15651" max="15873" width="11" style="28"/>
    <col min="15874" max="15875" width="0" style="28" hidden="1" customWidth="1"/>
    <col min="15876" max="15876" width="10.375" style="28" customWidth="1"/>
    <col min="15877" max="15877" width="29.375" style="28" customWidth="1"/>
    <col min="15878" max="15878" width="15.25" style="28" customWidth="1"/>
    <col min="15879" max="15879" width="13.5" style="28" customWidth="1"/>
    <col min="15880" max="15889" width="5.625" style="28" customWidth="1"/>
    <col min="15890" max="15890" width="9.875" style="28" customWidth="1"/>
    <col min="15891" max="15891" width="11" style="28" customWidth="1"/>
    <col min="15892" max="15896" width="0" style="28" hidden="1" customWidth="1"/>
    <col min="15897" max="15897" width="8.625" style="28" customWidth="1"/>
    <col min="15898" max="15898" width="10.125" style="28" customWidth="1"/>
    <col min="15899" max="15899" width="9.75" style="28" customWidth="1"/>
    <col min="15900" max="15900" width="8" style="28" customWidth="1"/>
    <col min="15901" max="15901" width="0" style="28" hidden="1" customWidth="1"/>
    <col min="15902" max="15902" width="9.125" style="28" customWidth="1"/>
    <col min="15903" max="15903" width="25.5" style="28" customWidth="1"/>
    <col min="15904" max="15904" width="14.875" style="28" customWidth="1"/>
    <col min="15905" max="15905" width="20.5" style="28" customWidth="1"/>
    <col min="15906" max="15906" width="20" style="28" customWidth="1"/>
    <col min="15907" max="16129" width="11" style="28"/>
    <col min="16130" max="16131" width="0" style="28" hidden="1" customWidth="1"/>
    <col min="16132" max="16132" width="10.375" style="28" customWidth="1"/>
    <col min="16133" max="16133" width="29.375" style="28" customWidth="1"/>
    <col min="16134" max="16134" width="15.25" style="28" customWidth="1"/>
    <col min="16135" max="16135" width="13.5" style="28" customWidth="1"/>
    <col min="16136" max="16145" width="5.625" style="28" customWidth="1"/>
    <col min="16146" max="16146" width="9.875" style="28" customWidth="1"/>
    <col min="16147" max="16147" width="11" style="28" customWidth="1"/>
    <col min="16148" max="16152" width="0" style="28" hidden="1" customWidth="1"/>
    <col min="16153" max="16153" width="8.625" style="28" customWidth="1"/>
    <col min="16154" max="16154" width="10.125" style="28" customWidth="1"/>
    <col min="16155" max="16155" width="9.75" style="28" customWidth="1"/>
    <col min="16156" max="16156" width="8" style="28" customWidth="1"/>
    <col min="16157" max="16157" width="0" style="28" hidden="1" customWidth="1"/>
    <col min="16158" max="16158" width="9.125" style="28" customWidth="1"/>
    <col min="16159" max="16159" width="25.5" style="28" customWidth="1"/>
    <col min="16160" max="16160" width="14.875" style="28" customWidth="1"/>
    <col min="16161" max="16161" width="20.5" style="28" customWidth="1"/>
    <col min="16162" max="16162" width="20" style="28" customWidth="1"/>
    <col min="16163" max="16384" width="11" style="28"/>
  </cols>
  <sheetData>
    <row r="1" spans="1:34" ht="6" customHeight="1"/>
    <row r="2" spans="1:34" ht="16.5" customHeight="1">
      <c r="B2" s="27"/>
      <c r="C2" s="588" t="s">
        <v>279</v>
      </c>
      <c r="D2" s="588"/>
      <c r="E2" s="588"/>
      <c r="F2" s="588"/>
      <c r="G2" s="588"/>
      <c r="H2" s="588"/>
      <c r="I2" s="588"/>
      <c r="J2" s="588"/>
      <c r="K2" s="588"/>
      <c r="L2" s="588"/>
      <c r="M2" s="588"/>
      <c r="Q2" s="30"/>
      <c r="R2" s="30"/>
      <c r="S2" s="30"/>
      <c r="T2" s="30"/>
      <c r="U2" s="30"/>
      <c r="V2" s="30"/>
      <c r="W2" s="30"/>
    </row>
    <row r="3" spans="1:34" ht="7.5" customHeight="1">
      <c r="Q3" s="197"/>
      <c r="R3" s="197"/>
    </row>
    <row r="4" spans="1:34" ht="9.75" customHeight="1"/>
    <row r="5" spans="1:34" ht="22.5" customHeight="1">
      <c r="A5" s="589" t="s">
        <v>0</v>
      </c>
      <c r="B5" s="592" t="s">
        <v>1</v>
      </c>
      <c r="C5" s="595" t="s">
        <v>301</v>
      </c>
      <c r="D5" s="595" t="s">
        <v>100</v>
      </c>
      <c r="E5" s="596" t="s">
        <v>3</v>
      </c>
      <c r="F5" s="596"/>
      <c r="G5" s="597" t="s">
        <v>4</v>
      </c>
      <c r="H5" s="597"/>
      <c r="I5" s="597"/>
      <c r="J5" s="597"/>
      <c r="K5" s="597"/>
      <c r="L5" s="597"/>
      <c r="M5" s="597"/>
      <c r="N5" s="597"/>
      <c r="O5" s="597"/>
      <c r="P5" s="597"/>
      <c r="Q5" s="667" t="s">
        <v>335</v>
      </c>
      <c r="R5" s="662" t="s">
        <v>265</v>
      </c>
      <c r="S5" s="619" t="s">
        <v>331</v>
      </c>
      <c r="T5" s="601" t="s">
        <v>332</v>
      </c>
      <c r="U5" s="601"/>
      <c r="V5" s="601"/>
      <c r="W5" s="649" t="s">
        <v>7</v>
      </c>
      <c r="X5" s="651" t="s">
        <v>8</v>
      </c>
      <c r="Y5" s="604" t="s">
        <v>9</v>
      </c>
      <c r="Z5" s="605"/>
      <c r="AA5" s="606"/>
      <c r="AB5" s="607" t="s">
        <v>10</v>
      </c>
      <c r="AC5" s="607" t="s">
        <v>11</v>
      </c>
      <c r="AD5" s="607" t="s">
        <v>101</v>
      </c>
      <c r="AE5" s="616" t="s">
        <v>102</v>
      </c>
      <c r="AF5" s="616" t="s">
        <v>12</v>
      </c>
      <c r="AG5" s="688" t="s">
        <v>234</v>
      </c>
      <c r="AH5" s="686" t="s">
        <v>281</v>
      </c>
    </row>
    <row r="6" spans="1:34" ht="21.75" customHeight="1">
      <c r="A6" s="590"/>
      <c r="B6" s="593"/>
      <c r="C6" s="595"/>
      <c r="D6" s="595"/>
      <c r="E6" s="595" t="s">
        <v>303</v>
      </c>
      <c r="F6" s="595" t="s">
        <v>304</v>
      </c>
      <c r="G6" s="597" t="s">
        <v>14</v>
      </c>
      <c r="H6" s="597"/>
      <c r="I6" s="597"/>
      <c r="J6" s="597"/>
      <c r="K6" s="597" t="s">
        <v>15</v>
      </c>
      <c r="L6" s="597"/>
      <c r="M6" s="597"/>
      <c r="N6" s="597"/>
      <c r="O6" s="597" t="s">
        <v>16</v>
      </c>
      <c r="P6" s="597"/>
      <c r="Q6" s="668"/>
      <c r="R6" s="663"/>
      <c r="S6" s="620"/>
      <c r="T6" s="601">
        <v>2016</v>
      </c>
      <c r="U6" s="601">
        <v>2017</v>
      </c>
      <c r="V6" s="601">
        <v>2018</v>
      </c>
      <c r="W6" s="650"/>
      <c r="X6" s="652"/>
      <c r="Y6" s="609">
        <v>2016</v>
      </c>
      <c r="Z6" s="612">
        <v>2017</v>
      </c>
      <c r="AA6" s="612" t="s">
        <v>117</v>
      </c>
      <c r="AB6" s="607"/>
      <c r="AC6" s="607"/>
      <c r="AD6" s="607"/>
      <c r="AE6" s="616"/>
      <c r="AF6" s="616"/>
      <c r="AG6" s="647"/>
      <c r="AH6" s="687"/>
    </row>
    <row r="7" spans="1:34" ht="27" customHeight="1">
      <c r="A7" s="590"/>
      <c r="B7" s="593"/>
      <c r="C7" s="595"/>
      <c r="D7" s="595"/>
      <c r="E7" s="595"/>
      <c r="F7" s="595"/>
      <c r="G7" s="618" t="s">
        <v>19</v>
      </c>
      <c r="H7" s="618"/>
      <c r="I7" s="597" t="s">
        <v>20</v>
      </c>
      <c r="J7" s="597"/>
      <c r="K7" s="618" t="s">
        <v>19</v>
      </c>
      <c r="L7" s="618"/>
      <c r="M7" s="597" t="s">
        <v>20</v>
      </c>
      <c r="N7" s="597"/>
      <c r="O7" s="308" t="s">
        <v>19</v>
      </c>
      <c r="P7" s="309" t="s">
        <v>20</v>
      </c>
      <c r="Q7" s="668"/>
      <c r="R7" s="663"/>
      <c r="S7" s="620"/>
      <c r="T7" s="601"/>
      <c r="U7" s="601"/>
      <c r="V7" s="601"/>
      <c r="W7" s="650"/>
      <c r="X7" s="652"/>
      <c r="Y7" s="610"/>
      <c r="Z7" s="613"/>
      <c r="AA7" s="613"/>
      <c r="AB7" s="607"/>
      <c r="AC7" s="607"/>
      <c r="AD7" s="607"/>
      <c r="AE7" s="616"/>
      <c r="AF7" s="616"/>
      <c r="AG7" s="647"/>
      <c r="AH7" s="687"/>
    </row>
    <row r="8" spans="1:34" ht="30.6" customHeight="1">
      <c r="A8" s="591"/>
      <c r="B8" s="594"/>
      <c r="C8" s="595"/>
      <c r="D8" s="595"/>
      <c r="E8" s="595"/>
      <c r="F8" s="595"/>
      <c r="G8" s="308" t="s">
        <v>22</v>
      </c>
      <c r="H8" s="308" t="s">
        <v>118</v>
      </c>
      <c r="I8" s="309" t="s">
        <v>24</v>
      </c>
      <c r="J8" s="309" t="s">
        <v>118</v>
      </c>
      <c r="K8" s="308" t="s">
        <v>24</v>
      </c>
      <c r="L8" s="308" t="s">
        <v>119</v>
      </c>
      <c r="M8" s="309" t="s">
        <v>24</v>
      </c>
      <c r="N8" s="309" t="s">
        <v>118</v>
      </c>
      <c r="O8" s="308" t="s">
        <v>118</v>
      </c>
      <c r="P8" s="309" t="s">
        <v>118</v>
      </c>
      <c r="Q8" s="668"/>
      <c r="R8" s="663"/>
      <c r="S8" s="621"/>
      <c r="T8" s="601"/>
      <c r="U8" s="601"/>
      <c r="V8" s="601"/>
      <c r="W8" s="650"/>
      <c r="X8" s="652"/>
      <c r="Y8" s="611"/>
      <c r="Z8" s="613"/>
      <c r="AA8" s="613"/>
      <c r="AB8" s="608"/>
      <c r="AC8" s="608"/>
      <c r="AD8" s="608"/>
      <c r="AE8" s="617"/>
      <c r="AF8" s="617"/>
      <c r="AG8" s="648"/>
      <c r="AH8" s="687"/>
    </row>
    <row r="9" spans="1:34" s="185" customFormat="1" ht="35.25" hidden="1" customHeight="1" outlineLevel="1">
      <c r="A9" s="210"/>
      <c r="B9" s="37"/>
      <c r="C9" s="614" t="s">
        <v>104</v>
      </c>
      <c r="D9" s="615"/>
      <c r="E9" s="38"/>
      <c r="F9" s="38"/>
      <c r="G9" s="39"/>
      <c r="H9" s="39"/>
      <c r="I9" s="40"/>
      <c r="J9" s="40"/>
      <c r="K9" s="39"/>
      <c r="L9" s="39"/>
      <c r="M9" s="40"/>
      <c r="N9" s="40"/>
      <c r="O9" s="39"/>
      <c r="P9" s="40"/>
      <c r="Q9" s="38"/>
      <c r="R9" s="38"/>
      <c r="S9" s="41"/>
      <c r="T9" s="41"/>
      <c r="U9" s="41"/>
      <c r="V9" s="41"/>
      <c r="W9" s="41"/>
      <c r="X9" s="41"/>
      <c r="Y9" s="42"/>
      <c r="Z9" s="43"/>
      <c r="AA9" s="43"/>
      <c r="AB9" s="44"/>
      <c r="AC9" s="44"/>
      <c r="AD9" s="44"/>
      <c r="AE9" s="45"/>
      <c r="AF9" s="45"/>
      <c r="AG9" s="45"/>
      <c r="AH9" s="45"/>
    </row>
    <row r="10" spans="1:34" s="12" customFormat="1" ht="44.25" customHeight="1" collapsed="1">
      <c r="A10" s="1">
        <v>9</v>
      </c>
      <c r="B10" s="13"/>
      <c r="C10" s="580" t="s">
        <v>56</v>
      </c>
      <c r="D10" s="578" t="s">
        <v>164</v>
      </c>
      <c r="E10" s="314" t="s">
        <v>57</v>
      </c>
      <c r="F10" s="314"/>
      <c r="G10" s="429"/>
      <c r="H10" s="429"/>
      <c r="I10" s="430"/>
      <c r="J10" s="430"/>
      <c r="K10" s="429"/>
      <c r="L10" s="429"/>
      <c r="M10" s="430"/>
      <c r="N10" s="430"/>
      <c r="O10" s="429"/>
      <c r="P10" s="430"/>
      <c r="Q10" s="431"/>
      <c r="R10" s="498"/>
      <c r="S10" s="492"/>
      <c r="T10" s="493"/>
      <c r="U10" s="492"/>
      <c r="V10" s="492"/>
      <c r="W10" s="492"/>
      <c r="X10" s="492"/>
      <c r="Y10" s="505"/>
      <c r="Z10" s="495"/>
      <c r="AA10" s="487"/>
      <c r="AB10" s="11"/>
      <c r="AC10" s="11"/>
      <c r="AD10" s="11"/>
      <c r="AE10" s="11"/>
      <c r="AF10" s="195"/>
      <c r="AG10" s="195"/>
      <c r="AH10" s="195"/>
    </row>
    <row r="11" spans="1:34" s="12" customFormat="1" ht="57.75">
      <c r="A11" s="1">
        <v>9</v>
      </c>
      <c r="B11" s="13"/>
      <c r="C11" s="581"/>
      <c r="D11" s="583"/>
      <c r="E11" s="314" t="s">
        <v>366</v>
      </c>
      <c r="F11" s="314" t="s">
        <v>367</v>
      </c>
      <c r="G11" s="429"/>
      <c r="H11" s="429"/>
      <c r="I11" s="430"/>
      <c r="J11" s="430"/>
      <c r="K11" s="429"/>
      <c r="L11" s="429"/>
      <c r="M11" s="430"/>
      <c r="N11" s="430"/>
      <c r="O11" s="429"/>
      <c r="P11" s="430"/>
      <c r="Q11" s="689">
        <v>42614</v>
      </c>
      <c r="R11" s="459">
        <v>42736</v>
      </c>
      <c r="S11" s="492"/>
      <c r="T11" s="493"/>
      <c r="U11" s="492"/>
      <c r="V11" s="492"/>
      <c r="W11" s="492"/>
      <c r="X11" s="492"/>
      <c r="Y11" s="505"/>
      <c r="Z11" s="495">
        <v>-2300</v>
      </c>
      <c r="AA11" s="487">
        <v>-2300</v>
      </c>
      <c r="AB11" s="11"/>
      <c r="AC11" s="11"/>
      <c r="AD11" s="11"/>
      <c r="AE11" s="11"/>
      <c r="AF11" s="195"/>
      <c r="AG11" s="195"/>
      <c r="AH11" s="195"/>
    </row>
    <row r="12" spans="1:34" s="12" customFormat="1" ht="57.75">
      <c r="A12" s="1">
        <v>9</v>
      </c>
      <c r="B12" s="13"/>
      <c r="C12" s="581"/>
      <c r="D12" s="583"/>
      <c r="E12" s="314" t="s">
        <v>366</v>
      </c>
      <c r="F12" s="314" t="s">
        <v>367</v>
      </c>
      <c r="G12" s="429"/>
      <c r="H12" s="429"/>
      <c r="I12" s="430"/>
      <c r="J12" s="430"/>
      <c r="K12" s="429"/>
      <c r="L12" s="429"/>
      <c r="M12" s="430"/>
      <c r="N12" s="430"/>
      <c r="O12" s="429"/>
      <c r="P12" s="430"/>
      <c r="Q12" s="690"/>
      <c r="R12" s="459">
        <v>42736</v>
      </c>
      <c r="S12" s="506"/>
      <c r="T12" s="493"/>
      <c r="U12" s="492"/>
      <c r="V12" s="492"/>
      <c r="W12" s="492"/>
      <c r="X12" s="492"/>
      <c r="Y12" s="505"/>
      <c r="Z12" s="495">
        <v>-2300</v>
      </c>
      <c r="AA12" s="487">
        <v>-2300</v>
      </c>
      <c r="AB12" s="11"/>
      <c r="AC12" s="11"/>
      <c r="AD12" s="11"/>
      <c r="AE12" s="11"/>
      <c r="AF12" s="195"/>
      <c r="AG12" s="195"/>
      <c r="AH12" s="195"/>
    </row>
    <row r="13" spans="1:34" s="12" customFormat="1" ht="57.75">
      <c r="A13" s="1">
        <v>9</v>
      </c>
      <c r="B13" s="13"/>
      <c r="C13" s="582"/>
      <c r="D13" s="579"/>
      <c r="E13" s="314"/>
      <c r="F13" s="314" t="s">
        <v>367</v>
      </c>
      <c r="G13" s="429"/>
      <c r="H13" s="429"/>
      <c r="I13" s="430"/>
      <c r="J13" s="430"/>
      <c r="K13" s="429"/>
      <c r="L13" s="429"/>
      <c r="M13" s="430"/>
      <c r="N13" s="430"/>
      <c r="O13" s="429"/>
      <c r="P13" s="430"/>
      <c r="Q13" s="691"/>
      <c r="R13" s="459">
        <v>42736</v>
      </c>
      <c r="S13" s="492"/>
      <c r="T13" s="493"/>
      <c r="U13" s="492"/>
      <c r="V13" s="492"/>
      <c r="W13" s="492"/>
      <c r="X13" s="492"/>
      <c r="Y13" s="505"/>
      <c r="Z13" s="495">
        <v>7800</v>
      </c>
      <c r="AA13" s="487">
        <v>7800</v>
      </c>
      <c r="AB13" s="11"/>
      <c r="AC13" s="11"/>
      <c r="AD13" s="11"/>
      <c r="AE13" s="11"/>
      <c r="AF13" s="195"/>
      <c r="AG13" s="195"/>
      <c r="AH13" s="195"/>
    </row>
    <row r="14" spans="1:34" s="12" customFormat="1" ht="46.5" customHeight="1">
      <c r="A14" s="17">
        <v>34</v>
      </c>
      <c r="B14" s="22"/>
      <c r="C14" s="419" t="s">
        <v>56</v>
      </c>
      <c r="D14" s="410" t="s">
        <v>88</v>
      </c>
      <c r="E14" s="317"/>
      <c r="F14" s="317" t="s">
        <v>348</v>
      </c>
      <c r="G14" s="433"/>
      <c r="H14" s="433"/>
      <c r="I14" s="432"/>
      <c r="J14" s="432"/>
      <c r="K14" s="433"/>
      <c r="L14" s="433"/>
      <c r="M14" s="432"/>
      <c r="N14" s="432"/>
      <c r="O14" s="433"/>
      <c r="P14" s="432">
        <v>20</v>
      </c>
      <c r="Q14" s="460">
        <v>42370</v>
      </c>
      <c r="R14" s="459">
        <v>42736</v>
      </c>
      <c r="S14" s="474"/>
      <c r="T14" s="475"/>
      <c r="U14" s="474"/>
      <c r="V14" s="474"/>
      <c r="W14" s="474"/>
      <c r="X14" s="474"/>
      <c r="Y14" s="507"/>
      <c r="Z14" s="477">
        <v>-115100</v>
      </c>
      <c r="AA14" s="478">
        <v>-115100</v>
      </c>
      <c r="AB14" s="11"/>
      <c r="AC14" s="11"/>
      <c r="AD14" s="11"/>
      <c r="AE14" s="11"/>
      <c r="AF14" s="195"/>
      <c r="AG14" s="195"/>
      <c r="AH14" s="195"/>
    </row>
    <row r="15" spans="1:34" s="12" customFormat="1" ht="36" customHeight="1">
      <c r="A15" s="1">
        <v>25</v>
      </c>
      <c r="B15" s="13"/>
      <c r="C15" s="580" t="s">
        <v>28</v>
      </c>
      <c r="D15" s="578" t="s">
        <v>74</v>
      </c>
      <c r="E15" s="314" t="s">
        <v>75</v>
      </c>
      <c r="F15" s="314" t="s">
        <v>44</v>
      </c>
      <c r="G15" s="429"/>
      <c r="H15" s="429"/>
      <c r="I15" s="430"/>
      <c r="J15" s="430"/>
      <c r="K15" s="429"/>
      <c r="L15" s="429"/>
      <c r="M15" s="430"/>
      <c r="N15" s="430"/>
      <c r="O15" s="429"/>
      <c r="P15" s="430"/>
      <c r="Q15" s="431"/>
      <c r="R15" s="497"/>
      <c r="S15" s="492"/>
      <c r="T15" s="493"/>
      <c r="U15" s="492"/>
      <c r="V15" s="492"/>
      <c r="W15" s="492"/>
      <c r="X15" s="492"/>
      <c r="Y15" s="505"/>
      <c r="Z15" s="495"/>
      <c r="AA15" s="487"/>
      <c r="AB15" s="206"/>
      <c r="AC15" s="11"/>
      <c r="AD15" s="11"/>
      <c r="AE15" s="11"/>
      <c r="AF15" s="195"/>
      <c r="AG15" s="195"/>
      <c r="AH15" s="195"/>
    </row>
    <row r="16" spans="1:34" s="12" customFormat="1" ht="36" customHeight="1">
      <c r="A16" s="1">
        <v>25</v>
      </c>
      <c r="B16" s="13"/>
      <c r="C16" s="582"/>
      <c r="D16" s="579"/>
      <c r="E16" s="314"/>
      <c r="F16" s="314" t="s">
        <v>76</v>
      </c>
      <c r="G16" s="429"/>
      <c r="H16" s="429"/>
      <c r="I16" s="430"/>
      <c r="J16" s="430"/>
      <c r="K16" s="429"/>
      <c r="L16" s="429"/>
      <c r="M16" s="430"/>
      <c r="N16" s="430"/>
      <c r="O16" s="429">
        <v>20</v>
      </c>
      <c r="P16" s="430"/>
      <c r="Q16" s="460">
        <v>42614</v>
      </c>
      <c r="R16" s="459">
        <v>42736</v>
      </c>
      <c r="S16" s="492">
        <v>12750</v>
      </c>
      <c r="T16" s="493"/>
      <c r="U16" s="493">
        <v>12750</v>
      </c>
      <c r="V16" s="492"/>
      <c r="W16" s="492"/>
      <c r="X16" s="492"/>
      <c r="Y16" s="505"/>
      <c r="Z16" s="495">
        <v>115100</v>
      </c>
      <c r="AA16" s="487">
        <v>115100</v>
      </c>
      <c r="AB16" s="207">
        <v>1</v>
      </c>
      <c r="AC16" s="11"/>
      <c r="AD16" s="11"/>
      <c r="AE16" s="205" t="s">
        <v>140</v>
      </c>
      <c r="AF16" s="195"/>
      <c r="AG16" s="196" t="s">
        <v>255</v>
      </c>
      <c r="AH16" s="195"/>
    </row>
    <row r="17" spans="1:34" s="12" customFormat="1" ht="55.5" customHeight="1">
      <c r="A17" s="17">
        <v>53</v>
      </c>
      <c r="B17" s="22"/>
      <c r="C17" s="644" t="s">
        <v>56</v>
      </c>
      <c r="D17" s="624" t="s">
        <v>173</v>
      </c>
      <c r="E17" s="314" t="s">
        <v>368</v>
      </c>
      <c r="F17" s="314" t="s">
        <v>44</v>
      </c>
      <c r="G17" s="429"/>
      <c r="H17" s="429"/>
      <c r="I17" s="430"/>
      <c r="J17" s="430"/>
      <c r="K17" s="429"/>
      <c r="L17" s="429"/>
      <c r="M17" s="430"/>
      <c r="N17" s="430"/>
      <c r="O17" s="429"/>
      <c r="P17" s="430"/>
      <c r="Q17" s="460"/>
      <c r="R17" s="468"/>
      <c r="S17" s="492"/>
      <c r="T17" s="493"/>
      <c r="U17" s="492"/>
      <c r="V17" s="492"/>
      <c r="W17" s="492"/>
      <c r="X17" s="492"/>
      <c r="Y17" s="505"/>
      <c r="Z17" s="495"/>
      <c r="AA17" s="487"/>
      <c r="AB17" s="207"/>
      <c r="AC17" s="11"/>
      <c r="AD17" s="11"/>
      <c r="AE17" s="205"/>
      <c r="AF17" s="195"/>
      <c r="AG17" s="195"/>
      <c r="AH17" s="683" t="s">
        <v>370</v>
      </c>
    </row>
    <row r="18" spans="1:34" s="12" customFormat="1" ht="57.75" customHeight="1">
      <c r="A18" s="17">
        <v>53</v>
      </c>
      <c r="B18" s="22"/>
      <c r="C18" s="653"/>
      <c r="D18" s="654"/>
      <c r="E18" s="314"/>
      <c r="F18" s="314" t="s">
        <v>369</v>
      </c>
      <c r="G18" s="429"/>
      <c r="H18" s="429"/>
      <c r="I18" s="430"/>
      <c r="J18" s="430"/>
      <c r="K18" s="429"/>
      <c r="L18" s="429"/>
      <c r="M18" s="430"/>
      <c r="N18" s="430"/>
      <c r="O18" s="429"/>
      <c r="P18" s="430"/>
      <c r="Q18" s="460">
        <v>42614</v>
      </c>
      <c r="R18" s="459">
        <v>42736</v>
      </c>
      <c r="S18" s="492"/>
      <c r="T18" s="493"/>
      <c r="U18" s="492"/>
      <c r="V18" s="492"/>
      <c r="W18" s="492"/>
      <c r="X18" s="492"/>
      <c r="Y18" s="505"/>
      <c r="Z18" s="495">
        <v>7800</v>
      </c>
      <c r="AA18" s="487">
        <v>7800</v>
      </c>
      <c r="AB18" s="207"/>
      <c r="AC18" s="11"/>
      <c r="AD18" s="11"/>
      <c r="AE18" s="205"/>
      <c r="AF18" s="195"/>
      <c r="AG18" s="196" t="s">
        <v>174</v>
      </c>
      <c r="AH18" s="684"/>
    </row>
    <row r="19" spans="1:34" s="12" customFormat="1" ht="57.75" customHeight="1">
      <c r="A19" s="17">
        <v>53</v>
      </c>
      <c r="B19" s="22"/>
      <c r="C19" s="645"/>
      <c r="D19" s="625"/>
      <c r="E19" s="314"/>
      <c r="F19" s="314" t="s">
        <v>369</v>
      </c>
      <c r="G19" s="429"/>
      <c r="H19" s="429"/>
      <c r="I19" s="430"/>
      <c r="J19" s="430"/>
      <c r="K19" s="429"/>
      <c r="L19" s="429"/>
      <c r="M19" s="430"/>
      <c r="N19" s="430"/>
      <c r="O19" s="429"/>
      <c r="P19" s="430"/>
      <c r="Q19" s="460">
        <v>42614</v>
      </c>
      <c r="R19" s="459">
        <v>42736</v>
      </c>
      <c r="S19" s="492"/>
      <c r="T19" s="493"/>
      <c r="U19" s="492"/>
      <c r="V19" s="492"/>
      <c r="W19" s="492"/>
      <c r="X19" s="492"/>
      <c r="Y19" s="505"/>
      <c r="Z19" s="495">
        <v>7800</v>
      </c>
      <c r="AA19" s="487">
        <v>7800</v>
      </c>
      <c r="AB19" s="207"/>
      <c r="AC19" s="11"/>
      <c r="AD19" s="11"/>
      <c r="AE19" s="205"/>
      <c r="AF19" s="195"/>
      <c r="AG19" s="196" t="s">
        <v>174</v>
      </c>
      <c r="AH19" s="685"/>
    </row>
    <row r="20" spans="1:34" s="76" customFormat="1" ht="26.25" customHeight="1">
      <c r="A20" s="67"/>
      <c r="B20" s="67"/>
      <c r="C20" s="692" t="s">
        <v>346</v>
      </c>
      <c r="D20" s="692"/>
      <c r="E20" s="692"/>
      <c r="F20" s="692"/>
      <c r="G20" s="68">
        <f t="shared" ref="G20:P20" si="0">SUM(G10:G19)</f>
        <v>0</v>
      </c>
      <c r="H20" s="68">
        <f t="shared" si="0"/>
        <v>0</v>
      </c>
      <c r="I20" s="69">
        <f t="shared" si="0"/>
        <v>0</v>
      </c>
      <c r="J20" s="69">
        <f t="shared" si="0"/>
        <v>0</v>
      </c>
      <c r="K20" s="68">
        <f t="shared" si="0"/>
        <v>0</v>
      </c>
      <c r="L20" s="68">
        <f t="shared" si="0"/>
        <v>0</v>
      </c>
      <c r="M20" s="69">
        <f t="shared" si="0"/>
        <v>0</v>
      </c>
      <c r="N20" s="69">
        <f t="shared" si="0"/>
        <v>0</v>
      </c>
      <c r="O20" s="68">
        <f t="shared" si="0"/>
        <v>20</v>
      </c>
      <c r="P20" s="69">
        <f t="shared" si="0"/>
        <v>20</v>
      </c>
      <c r="Q20" s="68"/>
      <c r="R20" s="68"/>
      <c r="S20" s="70">
        <f t="shared" ref="S20:AA20" si="1">SUM(S10:S19)</f>
        <v>12750</v>
      </c>
      <c r="T20" s="70">
        <f t="shared" si="1"/>
        <v>0</v>
      </c>
      <c r="U20" s="70">
        <f t="shared" si="1"/>
        <v>12750</v>
      </c>
      <c r="V20" s="70">
        <f t="shared" si="1"/>
        <v>0</v>
      </c>
      <c r="W20" s="70">
        <f t="shared" si="1"/>
        <v>0</v>
      </c>
      <c r="X20" s="70">
        <f t="shared" si="1"/>
        <v>0</v>
      </c>
      <c r="Y20" s="70">
        <f t="shared" si="1"/>
        <v>0</v>
      </c>
      <c r="Z20" s="70">
        <f t="shared" si="1"/>
        <v>18800</v>
      </c>
      <c r="AA20" s="70">
        <f t="shared" si="1"/>
        <v>18800</v>
      </c>
      <c r="AB20" s="71"/>
      <c r="AC20" s="72"/>
      <c r="AD20" s="73"/>
      <c r="AE20" s="74"/>
      <c r="AF20" s="74"/>
      <c r="AG20" s="75"/>
    </row>
    <row r="21" spans="1:34" s="76" customFormat="1" ht="17.25" customHeight="1">
      <c r="A21" s="67"/>
      <c r="B21" s="77"/>
      <c r="C21" s="692" t="s">
        <v>347</v>
      </c>
      <c r="D21" s="692"/>
      <c r="E21" s="692"/>
      <c r="F21" s="692"/>
      <c r="G21" s="361" t="s">
        <v>307</v>
      </c>
      <c r="H21" s="361" t="s">
        <v>107</v>
      </c>
      <c r="I21" s="361"/>
      <c r="J21" s="361"/>
      <c r="K21" s="361" t="s">
        <v>307</v>
      </c>
      <c r="L21" s="361" t="s">
        <v>107</v>
      </c>
      <c r="M21" s="361"/>
      <c r="N21" s="361"/>
      <c r="O21" s="361" t="s">
        <v>373</v>
      </c>
      <c r="P21" s="361"/>
      <c r="Q21" s="79"/>
      <c r="R21" s="264"/>
      <c r="S21" s="80"/>
      <c r="T21" s="80"/>
      <c r="U21" s="80"/>
      <c r="V21" s="80"/>
      <c r="W21" s="80"/>
      <c r="X21" s="80"/>
      <c r="Y21" s="80"/>
      <c r="Z21" s="80"/>
      <c r="AA21" s="80"/>
      <c r="AB21" s="81"/>
      <c r="AC21" s="82"/>
      <c r="AD21" s="83"/>
      <c r="AE21" s="84"/>
      <c r="AF21" s="84"/>
      <c r="AG21" s="84"/>
    </row>
    <row r="22" spans="1:34" s="76" customFormat="1" ht="24" customHeight="1">
      <c r="A22" s="67"/>
      <c r="B22" s="67"/>
      <c r="C22" s="692"/>
      <c r="D22" s="692"/>
      <c r="E22" s="692"/>
      <c r="F22" s="692"/>
      <c r="G22" s="85">
        <f>G20+H20-I20-J20</f>
        <v>0</v>
      </c>
      <c r="H22" s="85">
        <f>H20-J20</f>
        <v>0</v>
      </c>
      <c r="I22" s="85"/>
      <c r="J22" s="85"/>
      <c r="K22" s="85">
        <f>K20+L20-M20-N20</f>
        <v>0</v>
      </c>
      <c r="L22" s="85">
        <f>L20-N20</f>
        <v>0</v>
      </c>
      <c r="M22" s="85"/>
      <c r="N22" s="85"/>
      <c r="O22" s="85">
        <f>O20-P20</f>
        <v>0</v>
      </c>
      <c r="P22" s="85"/>
      <c r="Q22" s="86"/>
      <c r="R22" s="265"/>
      <c r="S22" s="87"/>
      <c r="T22" s="87"/>
      <c r="U22" s="87"/>
      <c r="V22" s="87"/>
      <c r="W22" s="87"/>
      <c r="X22" s="87"/>
      <c r="Y22" s="87"/>
      <c r="Z22" s="87"/>
      <c r="AA22" s="87"/>
      <c r="AB22" s="88"/>
      <c r="AC22" s="89"/>
      <c r="AD22" s="90"/>
      <c r="AE22" s="91"/>
      <c r="AF22" s="91"/>
      <c r="AG22" s="91"/>
    </row>
    <row r="23" spans="1:34">
      <c r="S23" s="92"/>
      <c r="T23" s="92"/>
      <c r="U23" s="92"/>
      <c r="V23" s="92"/>
      <c r="W23" s="93"/>
      <c r="X23" s="93"/>
      <c r="Y23" s="93"/>
      <c r="Z23" s="93"/>
      <c r="AA23" s="93"/>
    </row>
    <row r="24" spans="1:34" ht="35.25" hidden="1" customHeight="1" outlineLevel="1">
      <c r="A24" s="38"/>
      <c r="B24" s="38"/>
      <c r="C24" s="626" t="s">
        <v>108</v>
      </c>
      <c r="D24" s="626"/>
      <c r="E24" s="38"/>
      <c r="F24" s="38"/>
      <c r="G24" s="39"/>
      <c r="H24" s="39"/>
      <c r="I24" s="40"/>
      <c r="J24" s="40"/>
      <c r="K24" s="39"/>
      <c r="L24" s="39"/>
      <c r="M24" s="40"/>
      <c r="N24" s="40"/>
      <c r="O24" s="39"/>
      <c r="P24" s="40"/>
      <c r="Q24" s="38"/>
      <c r="R24" s="38"/>
      <c r="S24" s="94"/>
      <c r="T24" s="94"/>
      <c r="U24" s="94"/>
      <c r="V24" s="94"/>
      <c r="W24" s="94"/>
      <c r="X24" s="94"/>
      <c r="Y24" s="95"/>
      <c r="Z24" s="95"/>
      <c r="AA24" s="95"/>
      <c r="AB24" s="44"/>
      <c r="AC24" s="44"/>
      <c r="AD24" s="44"/>
      <c r="AE24" s="45"/>
      <c r="AF24" s="45"/>
      <c r="AG24" s="45"/>
    </row>
    <row r="25" spans="1:34" s="61" customFormat="1" ht="22.5" hidden="1" customHeight="1" outlineLevel="1">
      <c r="A25" s="1"/>
      <c r="B25" s="15"/>
      <c r="C25" s="14"/>
      <c r="D25" s="15"/>
      <c r="E25" s="15"/>
      <c r="F25" s="15"/>
      <c r="G25" s="20"/>
      <c r="H25" s="20"/>
      <c r="I25" s="16"/>
      <c r="J25" s="16"/>
      <c r="K25" s="20"/>
      <c r="L25" s="20"/>
      <c r="M25" s="16"/>
      <c r="N25" s="16"/>
      <c r="O25" s="20"/>
      <c r="P25" s="16"/>
      <c r="Q25" s="21"/>
      <c r="R25" s="21"/>
      <c r="S25" s="63"/>
      <c r="T25" s="52"/>
      <c r="U25" s="51"/>
      <c r="V25" s="51"/>
      <c r="W25" s="51"/>
      <c r="X25" s="51"/>
      <c r="Y25" s="53"/>
      <c r="Z25" s="54"/>
      <c r="AA25" s="55"/>
      <c r="AB25" s="64"/>
      <c r="AC25" s="57"/>
      <c r="AD25" s="58"/>
      <c r="AE25" s="59"/>
      <c r="AF25" s="59"/>
      <c r="AG25" s="60"/>
    </row>
    <row r="26" spans="1:34" s="61" customFormat="1" ht="22.5" hidden="1" customHeight="1" outlineLevel="1">
      <c r="A26" s="1"/>
      <c r="B26" s="15"/>
      <c r="C26" s="14"/>
      <c r="D26" s="15"/>
      <c r="E26" s="15"/>
      <c r="F26" s="15"/>
      <c r="G26" s="20"/>
      <c r="H26" s="20"/>
      <c r="I26" s="16"/>
      <c r="J26" s="16"/>
      <c r="K26" s="20"/>
      <c r="L26" s="20"/>
      <c r="M26" s="16"/>
      <c r="N26" s="16"/>
      <c r="O26" s="20"/>
      <c r="P26" s="16"/>
      <c r="Q26" s="21"/>
      <c r="R26" s="21"/>
      <c r="S26" s="63"/>
      <c r="T26" s="52"/>
      <c r="U26" s="51"/>
      <c r="V26" s="51"/>
      <c r="W26" s="51"/>
      <c r="X26" s="51"/>
      <c r="Y26" s="53"/>
      <c r="Z26" s="54"/>
      <c r="AA26" s="55"/>
      <c r="AB26" s="64"/>
      <c r="AC26" s="57"/>
      <c r="AD26" s="58"/>
      <c r="AE26" s="59"/>
      <c r="AF26" s="59"/>
      <c r="AG26" s="60"/>
    </row>
    <row r="27" spans="1:34" s="61" customFormat="1" ht="22.5" hidden="1" customHeight="1" outlineLevel="1">
      <c r="A27" s="1"/>
      <c r="B27" s="15"/>
      <c r="C27" s="14"/>
      <c r="D27" s="15"/>
      <c r="E27" s="15"/>
      <c r="F27" s="15"/>
      <c r="G27" s="20"/>
      <c r="H27" s="20"/>
      <c r="I27" s="16"/>
      <c r="J27" s="16"/>
      <c r="K27" s="20"/>
      <c r="L27" s="20"/>
      <c r="M27" s="16"/>
      <c r="N27" s="16"/>
      <c r="O27" s="20"/>
      <c r="P27" s="16"/>
      <c r="Q27" s="21"/>
      <c r="R27" s="21"/>
      <c r="S27" s="63"/>
      <c r="T27" s="52"/>
      <c r="U27" s="51"/>
      <c r="V27" s="51"/>
      <c r="W27" s="51"/>
      <c r="X27" s="51"/>
      <c r="Y27" s="53"/>
      <c r="Z27" s="54"/>
      <c r="AA27" s="55"/>
      <c r="AB27" s="64"/>
      <c r="AC27" s="57"/>
      <c r="AD27" s="58"/>
      <c r="AE27" s="59"/>
      <c r="AF27" s="59"/>
      <c r="AG27" s="60"/>
    </row>
    <row r="28" spans="1:34" s="61" customFormat="1" ht="22.5" hidden="1" customHeight="1" outlineLevel="1">
      <c r="A28" s="1"/>
      <c r="B28" s="15"/>
      <c r="C28" s="14"/>
      <c r="D28" s="15"/>
      <c r="E28" s="15"/>
      <c r="F28" s="15"/>
      <c r="G28" s="20"/>
      <c r="H28" s="20"/>
      <c r="I28" s="16"/>
      <c r="J28" s="16"/>
      <c r="K28" s="20"/>
      <c r="L28" s="20"/>
      <c r="M28" s="16"/>
      <c r="N28" s="16"/>
      <c r="O28" s="20"/>
      <c r="P28" s="16"/>
      <c r="Q28" s="21"/>
      <c r="R28" s="21"/>
      <c r="S28" s="63"/>
      <c r="T28" s="52"/>
      <c r="U28" s="51"/>
      <c r="V28" s="51"/>
      <c r="W28" s="51"/>
      <c r="X28" s="51"/>
      <c r="Y28" s="53"/>
      <c r="Z28" s="54"/>
      <c r="AA28" s="55"/>
      <c r="AB28" s="64"/>
      <c r="AC28" s="57"/>
      <c r="AD28" s="58"/>
      <c r="AE28" s="59"/>
      <c r="AF28" s="59"/>
      <c r="AG28" s="60"/>
    </row>
    <row r="29" spans="1:34" s="76" customFormat="1" ht="32.25" hidden="1" customHeight="1" outlineLevel="1">
      <c r="A29" s="67"/>
      <c r="B29" s="67"/>
      <c r="C29" s="634" t="s">
        <v>109</v>
      </c>
      <c r="D29" s="635" t="s">
        <v>105</v>
      </c>
      <c r="E29" s="635"/>
      <c r="F29" s="636"/>
      <c r="G29" s="68">
        <f t="shared" ref="G29:P29" si="2">SUM(G28:G28)</f>
        <v>0</v>
      </c>
      <c r="H29" s="68">
        <f t="shared" si="2"/>
        <v>0</v>
      </c>
      <c r="I29" s="69">
        <f t="shared" si="2"/>
        <v>0</v>
      </c>
      <c r="J29" s="69">
        <f t="shared" si="2"/>
        <v>0</v>
      </c>
      <c r="K29" s="68">
        <f t="shared" si="2"/>
        <v>0</v>
      </c>
      <c r="L29" s="68">
        <f t="shared" si="2"/>
        <v>0</v>
      </c>
      <c r="M29" s="69">
        <f t="shared" si="2"/>
        <v>0</v>
      </c>
      <c r="N29" s="69">
        <f t="shared" si="2"/>
        <v>0</v>
      </c>
      <c r="O29" s="68">
        <f t="shared" si="2"/>
        <v>0</v>
      </c>
      <c r="P29" s="69">
        <f t="shared" si="2"/>
        <v>0</v>
      </c>
      <c r="Q29" s="68"/>
      <c r="R29" s="68"/>
      <c r="S29" s="70">
        <f t="shared" ref="S29:AA29" si="3">SUM(S28:S28)</f>
        <v>0</v>
      </c>
      <c r="T29" s="70">
        <f t="shared" si="3"/>
        <v>0</v>
      </c>
      <c r="U29" s="70">
        <f t="shared" si="3"/>
        <v>0</v>
      </c>
      <c r="V29" s="70">
        <f t="shared" si="3"/>
        <v>0</v>
      </c>
      <c r="W29" s="70">
        <f t="shared" si="3"/>
        <v>0</v>
      </c>
      <c r="X29" s="70">
        <f t="shared" si="3"/>
        <v>0</v>
      </c>
      <c r="Y29" s="70">
        <f t="shared" si="3"/>
        <v>0</v>
      </c>
      <c r="Z29" s="70">
        <f t="shared" si="3"/>
        <v>0</v>
      </c>
      <c r="AA29" s="70">
        <f t="shared" si="3"/>
        <v>0</v>
      </c>
      <c r="AB29" s="71"/>
      <c r="AC29" s="72"/>
      <c r="AD29" s="73"/>
      <c r="AE29" s="74"/>
      <c r="AF29" s="74"/>
      <c r="AG29" s="75"/>
    </row>
    <row r="30" spans="1:34" s="76" customFormat="1" ht="20.25" hidden="1" customHeight="1" outlineLevel="1">
      <c r="A30" s="67"/>
      <c r="B30" s="77"/>
      <c r="C30" s="637"/>
      <c r="D30" s="638"/>
      <c r="E30" s="638"/>
      <c r="F30" s="639"/>
      <c r="G30" s="78" t="s">
        <v>106</v>
      </c>
      <c r="H30" s="78" t="s">
        <v>107</v>
      </c>
      <c r="I30" s="78"/>
      <c r="J30" s="78"/>
      <c r="K30" s="78" t="s">
        <v>106</v>
      </c>
      <c r="L30" s="78" t="s">
        <v>107</v>
      </c>
      <c r="M30" s="78"/>
      <c r="N30" s="78"/>
      <c r="O30" s="78" t="s">
        <v>106</v>
      </c>
      <c r="P30" s="78"/>
      <c r="Q30" s="79"/>
      <c r="R30" s="264"/>
      <c r="S30" s="80"/>
      <c r="T30" s="80"/>
      <c r="U30" s="80"/>
      <c r="V30" s="80"/>
      <c r="W30" s="80"/>
      <c r="X30" s="80"/>
      <c r="Y30" s="80"/>
      <c r="Z30" s="80"/>
      <c r="AA30" s="80"/>
      <c r="AB30" s="81"/>
      <c r="AC30" s="82"/>
      <c r="AD30" s="83"/>
      <c r="AE30" s="84"/>
      <c r="AF30" s="84"/>
      <c r="AG30" s="84"/>
    </row>
    <row r="31" spans="1:34" s="76" customFormat="1" ht="24" hidden="1" customHeight="1" outlineLevel="1">
      <c r="A31" s="67"/>
      <c r="B31" s="67"/>
      <c r="C31" s="640"/>
      <c r="D31" s="641"/>
      <c r="E31" s="641"/>
      <c r="F31" s="642"/>
      <c r="G31" s="85">
        <f>G29+H29-I29-J29</f>
        <v>0</v>
      </c>
      <c r="H31" s="85">
        <f>H29-J29</f>
        <v>0</v>
      </c>
      <c r="I31" s="85"/>
      <c r="J31" s="85"/>
      <c r="K31" s="85">
        <f>K29+L29-M29-N29</f>
        <v>0</v>
      </c>
      <c r="L31" s="85">
        <f>L29-N29</f>
        <v>0</v>
      </c>
      <c r="M31" s="85"/>
      <c r="N31" s="85"/>
      <c r="O31" s="85">
        <f>O29-P29</f>
        <v>0</v>
      </c>
      <c r="P31" s="85"/>
      <c r="Q31" s="86"/>
      <c r="R31" s="265"/>
      <c r="S31" s="87"/>
      <c r="T31" s="87"/>
      <c r="U31" s="87"/>
      <c r="V31" s="87"/>
      <c r="W31" s="87"/>
      <c r="X31" s="87"/>
      <c r="Y31" s="87"/>
      <c r="Z31" s="87"/>
      <c r="AA31" s="87"/>
      <c r="AB31" s="88"/>
      <c r="AC31" s="89"/>
      <c r="AD31" s="90"/>
      <c r="AE31" s="91"/>
      <c r="AF31" s="91"/>
      <c r="AG31" s="91"/>
    </row>
    <row r="32" spans="1:34" hidden="1" outlineLevel="1">
      <c r="S32" s="92"/>
      <c r="T32" s="92"/>
      <c r="U32" s="92"/>
      <c r="V32" s="92"/>
      <c r="W32" s="93"/>
      <c r="X32" s="93"/>
      <c r="Y32" s="93"/>
      <c r="Z32" s="93"/>
      <c r="AA32" s="93"/>
    </row>
    <row r="33" spans="1:33" hidden="1" outlineLevel="1">
      <c r="S33" s="92"/>
      <c r="T33" s="92"/>
      <c r="U33" s="92"/>
      <c r="V33" s="92"/>
      <c r="W33" s="93"/>
      <c r="X33" s="93"/>
      <c r="Y33" s="93"/>
      <c r="Z33" s="93"/>
      <c r="AA33" s="93"/>
    </row>
    <row r="34" spans="1:33" ht="35.25" hidden="1" customHeight="1" outlineLevel="1">
      <c r="A34" s="38"/>
      <c r="B34" s="38"/>
      <c r="C34" s="626" t="s">
        <v>110</v>
      </c>
      <c r="D34" s="626"/>
      <c r="E34" s="38"/>
      <c r="F34" s="38"/>
      <c r="G34" s="39"/>
      <c r="H34" s="39"/>
      <c r="I34" s="40"/>
      <c r="J34" s="40"/>
      <c r="K34" s="39"/>
      <c r="L34" s="39"/>
      <c r="M34" s="40"/>
      <c r="N34" s="40"/>
      <c r="O34" s="39"/>
      <c r="P34" s="40"/>
      <c r="Q34" s="38"/>
      <c r="R34" s="38"/>
      <c r="S34" s="94"/>
      <c r="T34" s="94"/>
      <c r="U34" s="94"/>
      <c r="V34" s="94"/>
      <c r="W34" s="94"/>
      <c r="X34" s="94"/>
      <c r="Y34" s="95"/>
      <c r="Z34" s="95"/>
      <c r="AA34" s="95"/>
      <c r="AB34" s="44"/>
      <c r="AC34" s="44"/>
      <c r="AD34" s="44"/>
      <c r="AE34" s="45"/>
      <c r="AF34" s="45"/>
      <c r="AG34" s="45"/>
    </row>
    <row r="35" spans="1:33" s="61" customFormat="1" hidden="1" outlineLevel="1">
      <c r="A35" s="46"/>
      <c r="B35" s="47"/>
      <c r="C35" s="48"/>
      <c r="D35" s="47"/>
      <c r="E35" s="47"/>
      <c r="F35" s="47"/>
      <c r="G35" s="96"/>
      <c r="H35" s="96"/>
      <c r="I35" s="49"/>
      <c r="J35" s="49"/>
      <c r="K35" s="96"/>
      <c r="L35" s="96"/>
      <c r="M35" s="49"/>
      <c r="N35" s="49"/>
      <c r="O35" s="96"/>
      <c r="P35" s="49"/>
      <c r="Q35" s="50"/>
      <c r="R35" s="50"/>
      <c r="S35" s="51"/>
      <c r="T35" s="52"/>
      <c r="U35" s="51"/>
      <c r="V35" s="51"/>
      <c r="W35" s="51"/>
      <c r="X35" s="51"/>
      <c r="Y35" s="53"/>
      <c r="Z35" s="54"/>
      <c r="AA35" s="55"/>
      <c r="AB35" s="56"/>
      <c r="AC35" s="57"/>
      <c r="AD35" s="58"/>
      <c r="AE35" s="59"/>
      <c r="AF35" s="59"/>
      <c r="AG35" s="60"/>
    </row>
    <row r="36" spans="1:33" s="61" customFormat="1" hidden="1" outlineLevel="1">
      <c r="A36" s="46"/>
      <c r="B36" s="47"/>
      <c r="C36" s="48"/>
      <c r="D36" s="47"/>
      <c r="E36" s="47"/>
      <c r="F36" s="47"/>
      <c r="G36" s="96"/>
      <c r="H36" s="96"/>
      <c r="I36" s="49"/>
      <c r="J36" s="49"/>
      <c r="K36" s="96"/>
      <c r="L36" s="96"/>
      <c r="M36" s="49"/>
      <c r="N36" s="49"/>
      <c r="O36" s="96"/>
      <c r="P36" s="49"/>
      <c r="Q36" s="50"/>
      <c r="R36" s="50"/>
      <c r="S36" s="51"/>
      <c r="T36" s="52"/>
      <c r="U36" s="51"/>
      <c r="V36" s="51"/>
      <c r="W36" s="51"/>
      <c r="X36" s="51"/>
      <c r="Y36" s="53"/>
      <c r="Z36" s="54"/>
      <c r="AA36" s="55"/>
      <c r="AB36" s="56"/>
      <c r="AC36" s="57"/>
      <c r="AD36" s="58"/>
      <c r="AE36" s="59"/>
      <c r="AF36" s="59"/>
      <c r="AG36" s="60"/>
    </row>
    <row r="37" spans="1:33" s="61" customFormat="1" hidden="1" outlineLevel="1">
      <c r="A37" s="46"/>
      <c r="B37" s="47"/>
      <c r="C37" s="48"/>
      <c r="D37" s="47"/>
      <c r="E37" s="47"/>
      <c r="F37" s="47"/>
      <c r="G37" s="96"/>
      <c r="H37" s="96"/>
      <c r="I37" s="49"/>
      <c r="J37" s="49"/>
      <c r="K37" s="96"/>
      <c r="L37" s="96"/>
      <c r="M37" s="49"/>
      <c r="N37" s="49"/>
      <c r="O37" s="96"/>
      <c r="P37" s="49"/>
      <c r="Q37" s="50"/>
      <c r="R37" s="50"/>
      <c r="S37" s="51"/>
      <c r="T37" s="52"/>
      <c r="U37" s="51"/>
      <c r="V37" s="51"/>
      <c r="W37" s="51"/>
      <c r="X37" s="51"/>
      <c r="Y37" s="53"/>
      <c r="Z37" s="54"/>
      <c r="AA37" s="55"/>
      <c r="AB37" s="56"/>
      <c r="AC37" s="57"/>
      <c r="AD37" s="58"/>
      <c r="AE37" s="59"/>
      <c r="AF37" s="59"/>
      <c r="AG37" s="60"/>
    </row>
    <row r="38" spans="1:33" s="61" customFormat="1" hidden="1" outlineLevel="1">
      <c r="A38" s="46"/>
      <c r="B38" s="47"/>
      <c r="C38" s="48"/>
      <c r="D38" s="47"/>
      <c r="E38" s="47"/>
      <c r="F38" s="47"/>
      <c r="G38" s="96"/>
      <c r="H38" s="96"/>
      <c r="I38" s="49"/>
      <c r="J38" s="49"/>
      <c r="K38" s="96"/>
      <c r="L38" s="96"/>
      <c r="M38" s="49"/>
      <c r="N38" s="49"/>
      <c r="O38" s="96"/>
      <c r="P38" s="49"/>
      <c r="Q38" s="50"/>
      <c r="R38" s="50"/>
      <c r="S38" s="51"/>
      <c r="T38" s="52"/>
      <c r="U38" s="51"/>
      <c r="V38" s="51"/>
      <c r="W38" s="51"/>
      <c r="X38" s="51"/>
      <c r="Y38" s="53"/>
      <c r="Z38" s="54"/>
      <c r="AA38" s="55"/>
      <c r="AB38" s="56"/>
      <c r="AC38" s="57"/>
      <c r="AD38" s="58"/>
      <c r="AE38" s="59"/>
      <c r="AF38" s="59"/>
      <c r="AG38" s="60"/>
    </row>
    <row r="39" spans="1:33" s="61" customFormat="1" hidden="1" outlineLevel="1">
      <c r="A39" s="46"/>
      <c r="B39" s="47"/>
      <c r="C39" s="48"/>
      <c r="D39" s="47"/>
      <c r="E39" s="47"/>
      <c r="F39" s="47"/>
      <c r="G39" s="96"/>
      <c r="H39" s="96"/>
      <c r="I39" s="49"/>
      <c r="J39" s="49"/>
      <c r="K39" s="96"/>
      <c r="L39" s="96"/>
      <c r="M39" s="49"/>
      <c r="N39" s="49"/>
      <c r="O39" s="96"/>
      <c r="P39" s="49"/>
      <c r="Q39" s="50"/>
      <c r="R39" s="50"/>
      <c r="S39" s="51"/>
      <c r="T39" s="52"/>
      <c r="U39" s="51"/>
      <c r="V39" s="51"/>
      <c r="W39" s="51"/>
      <c r="X39" s="51"/>
      <c r="Y39" s="53"/>
      <c r="Z39" s="54"/>
      <c r="AA39" s="55"/>
      <c r="AB39" s="56"/>
      <c r="AC39" s="57"/>
      <c r="AD39" s="58"/>
      <c r="AE39" s="59"/>
      <c r="AF39" s="59"/>
      <c r="AG39" s="60"/>
    </row>
    <row r="40" spans="1:33" s="61" customFormat="1" hidden="1" outlineLevel="1">
      <c r="A40" s="46"/>
      <c r="B40" s="47"/>
      <c r="C40" s="48"/>
      <c r="D40" s="47"/>
      <c r="E40" s="47"/>
      <c r="F40" s="47"/>
      <c r="G40" s="96"/>
      <c r="H40" s="96"/>
      <c r="I40" s="49"/>
      <c r="J40" s="49"/>
      <c r="K40" s="96"/>
      <c r="L40" s="96"/>
      <c r="M40" s="49"/>
      <c r="N40" s="49"/>
      <c r="O40" s="96"/>
      <c r="P40" s="49"/>
      <c r="Q40" s="50"/>
      <c r="R40" s="50"/>
      <c r="S40" s="51"/>
      <c r="T40" s="52"/>
      <c r="U40" s="51"/>
      <c r="V40" s="51"/>
      <c r="W40" s="51"/>
      <c r="X40" s="51"/>
      <c r="Y40" s="53"/>
      <c r="Z40" s="54"/>
      <c r="AA40" s="55"/>
      <c r="AB40" s="56"/>
      <c r="AC40" s="57"/>
      <c r="AD40" s="58"/>
      <c r="AE40" s="59"/>
      <c r="AF40" s="59"/>
      <c r="AG40" s="60"/>
    </row>
    <row r="41" spans="1:33" s="61" customFormat="1" hidden="1" outlineLevel="1">
      <c r="A41" s="46"/>
      <c r="B41" s="47"/>
      <c r="C41" s="62"/>
      <c r="D41" s="60"/>
      <c r="E41" s="60"/>
      <c r="F41" s="60"/>
      <c r="G41" s="97"/>
      <c r="H41" s="97"/>
      <c r="I41" s="98"/>
      <c r="J41" s="98"/>
      <c r="K41" s="97"/>
      <c r="L41" s="97"/>
      <c r="M41" s="98"/>
      <c r="N41" s="98"/>
      <c r="O41" s="97"/>
      <c r="P41" s="98"/>
      <c r="Q41" s="99"/>
      <c r="R41" s="99"/>
      <c r="S41" s="100"/>
      <c r="T41" s="101"/>
      <c r="U41" s="100"/>
      <c r="V41" s="100"/>
      <c r="W41" s="100"/>
      <c r="X41" s="100"/>
      <c r="Y41" s="102"/>
      <c r="Z41" s="102"/>
      <c r="AA41" s="55"/>
      <c r="AB41" s="56"/>
      <c r="AC41" s="57"/>
      <c r="AD41" s="58"/>
      <c r="AE41" s="59"/>
      <c r="AF41" s="59"/>
      <c r="AG41" s="60"/>
    </row>
    <row r="42" spans="1:33" s="12" customFormat="1" hidden="1" outlineLevel="1">
      <c r="A42" s="17"/>
      <c r="B42" s="19"/>
      <c r="C42" s="18"/>
      <c r="D42" s="19"/>
      <c r="E42" s="19"/>
      <c r="F42" s="19"/>
      <c r="G42" s="20"/>
      <c r="H42" s="20"/>
      <c r="I42" s="16"/>
      <c r="J42" s="16"/>
      <c r="K42" s="20"/>
      <c r="L42" s="20"/>
      <c r="M42" s="16"/>
      <c r="N42" s="16"/>
      <c r="O42" s="20"/>
      <c r="P42" s="16"/>
      <c r="Q42" s="21"/>
      <c r="R42" s="21"/>
      <c r="S42" s="63"/>
      <c r="T42" s="103"/>
      <c r="U42" s="63"/>
      <c r="V42" s="63"/>
      <c r="W42" s="63"/>
      <c r="X42" s="63"/>
      <c r="Y42" s="104"/>
      <c r="Z42" s="105"/>
      <c r="AA42" s="106"/>
      <c r="AB42" s="107"/>
      <c r="AC42" s="11"/>
      <c r="AD42" s="11"/>
      <c r="AE42" s="11"/>
      <c r="AF42" s="11"/>
    </row>
    <row r="43" spans="1:33" s="12" customFormat="1" hidden="1" outlineLevel="1">
      <c r="A43" s="46"/>
      <c r="B43" s="47"/>
      <c r="C43" s="48"/>
      <c r="D43" s="19"/>
      <c r="E43" s="19"/>
      <c r="F43" s="19"/>
      <c r="G43" s="20"/>
      <c r="H43" s="20"/>
      <c r="I43" s="16"/>
      <c r="J43" s="16"/>
      <c r="K43" s="20"/>
      <c r="L43" s="20"/>
      <c r="M43" s="16"/>
      <c r="N43" s="16"/>
      <c r="O43" s="20"/>
      <c r="P43" s="16"/>
      <c r="Q43" s="21"/>
      <c r="R43" s="21"/>
      <c r="S43" s="63"/>
      <c r="T43" s="103"/>
      <c r="U43" s="63"/>
      <c r="V43" s="63"/>
      <c r="W43" s="63"/>
      <c r="X43" s="63"/>
      <c r="Y43" s="104"/>
      <c r="Z43" s="105"/>
      <c r="AA43" s="106"/>
      <c r="AB43" s="107"/>
      <c r="AC43" s="11"/>
      <c r="AD43" s="11"/>
      <c r="AE43" s="11"/>
      <c r="AF43" s="11"/>
    </row>
    <row r="44" spans="1:33" s="76" customFormat="1" ht="32.25" hidden="1" customHeight="1" outlineLevel="1">
      <c r="A44" s="67"/>
      <c r="B44" s="67"/>
      <c r="C44" s="634" t="s">
        <v>111</v>
      </c>
      <c r="D44" s="635" t="s">
        <v>105</v>
      </c>
      <c r="E44" s="635"/>
      <c r="F44" s="636"/>
      <c r="G44" s="68">
        <f t="shared" ref="G44:P44" si="4">SUM(G35:G43)</f>
        <v>0</v>
      </c>
      <c r="H44" s="68">
        <f t="shared" si="4"/>
        <v>0</v>
      </c>
      <c r="I44" s="69">
        <f t="shared" si="4"/>
        <v>0</v>
      </c>
      <c r="J44" s="69">
        <f t="shared" si="4"/>
        <v>0</v>
      </c>
      <c r="K44" s="68">
        <f t="shared" si="4"/>
        <v>0</v>
      </c>
      <c r="L44" s="68">
        <f t="shared" si="4"/>
        <v>0</v>
      </c>
      <c r="M44" s="69">
        <f t="shared" si="4"/>
        <v>0</v>
      </c>
      <c r="N44" s="69">
        <f t="shared" si="4"/>
        <v>0</v>
      </c>
      <c r="O44" s="68">
        <f t="shared" si="4"/>
        <v>0</v>
      </c>
      <c r="P44" s="69">
        <f t="shared" si="4"/>
        <v>0</v>
      </c>
      <c r="Q44" s="68"/>
      <c r="R44" s="68"/>
      <c r="S44" s="70">
        <f t="shared" ref="S44:AA44" si="5">SUM(S35:S43)</f>
        <v>0</v>
      </c>
      <c r="T44" s="70">
        <f t="shared" si="5"/>
        <v>0</v>
      </c>
      <c r="U44" s="70">
        <f t="shared" si="5"/>
        <v>0</v>
      </c>
      <c r="V44" s="70">
        <f t="shared" si="5"/>
        <v>0</v>
      </c>
      <c r="W44" s="70">
        <f t="shared" si="5"/>
        <v>0</v>
      </c>
      <c r="X44" s="70">
        <f t="shared" si="5"/>
        <v>0</v>
      </c>
      <c r="Y44" s="70">
        <f t="shared" si="5"/>
        <v>0</v>
      </c>
      <c r="Z44" s="70">
        <f t="shared" si="5"/>
        <v>0</v>
      </c>
      <c r="AA44" s="70">
        <f t="shared" si="5"/>
        <v>0</v>
      </c>
      <c r="AB44" s="71"/>
      <c r="AC44" s="72"/>
      <c r="AD44" s="73"/>
      <c r="AE44" s="74"/>
      <c r="AF44" s="74"/>
      <c r="AG44" s="75"/>
    </row>
    <row r="45" spans="1:33" s="76" customFormat="1" ht="27" hidden="1" customHeight="1" outlineLevel="1">
      <c r="A45" s="67"/>
      <c r="B45" s="77"/>
      <c r="C45" s="637"/>
      <c r="D45" s="638"/>
      <c r="E45" s="638"/>
      <c r="F45" s="639"/>
      <c r="G45" s="78" t="s">
        <v>106</v>
      </c>
      <c r="H45" s="78" t="s">
        <v>107</v>
      </c>
      <c r="I45" s="78"/>
      <c r="J45" s="78"/>
      <c r="K45" s="78" t="s">
        <v>106</v>
      </c>
      <c r="L45" s="78" t="s">
        <v>107</v>
      </c>
      <c r="M45" s="78"/>
      <c r="N45" s="78"/>
      <c r="O45" s="78" t="s">
        <v>106</v>
      </c>
      <c r="P45" s="78"/>
      <c r="Q45" s="79"/>
      <c r="R45" s="264"/>
      <c r="S45" s="80"/>
      <c r="T45" s="80"/>
      <c r="U45" s="80"/>
      <c r="V45" s="80"/>
      <c r="W45" s="80"/>
      <c r="X45" s="80"/>
      <c r="Y45" s="80"/>
      <c r="Z45" s="80"/>
      <c r="AA45" s="80"/>
      <c r="AB45" s="81"/>
      <c r="AC45" s="82"/>
      <c r="AD45" s="83"/>
      <c r="AE45" s="84"/>
      <c r="AF45" s="84"/>
      <c r="AG45" s="84"/>
    </row>
    <row r="46" spans="1:33" s="76" customFormat="1" ht="24" hidden="1" customHeight="1" outlineLevel="1">
      <c r="A46" s="67"/>
      <c r="B46" s="67"/>
      <c r="C46" s="640"/>
      <c r="D46" s="641"/>
      <c r="E46" s="641"/>
      <c r="F46" s="642"/>
      <c r="G46" s="85">
        <f>G44+H44-I44-J44</f>
        <v>0</v>
      </c>
      <c r="H46" s="85">
        <f>H44-J44</f>
        <v>0</v>
      </c>
      <c r="I46" s="85"/>
      <c r="J46" s="85"/>
      <c r="K46" s="85">
        <f>K44+L44-M44-N44</f>
        <v>0</v>
      </c>
      <c r="L46" s="85">
        <f>L44-N44</f>
        <v>0</v>
      </c>
      <c r="M46" s="85"/>
      <c r="N46" s="85"/>
      <c r="O46" s="85">
        <f>O44-P44</f>
        <v>0</v>
      </c>
      <c r="P46" s="85"/>
      <c r="Q46" s="86"/>
      <c r="R46" s="265"/>
      <c r="S46" s="87"/>
      <c r="T46" s="87"/>
      <c r="U46" s="87"/>
      <c r="V46" s="87"/>
      <c r="W46" s="87"/>
      <c r="X46" s="87"/>
      <c r="Y46" s="87"/>
      <c r="Z46" s="87"/>
      <c r="AA46" s="87"/>
      <c r="AB46" s="88"/>
      <c r="AC46" s="89"/>
      <c r="AD46" s="90"/>
      <c r="AE46" s="91"/>
      <c r="AF46" s="91"/>
      <c r="AG46" s="91"/>
    </row>
    <row r="47" spans="1:33" hidden="1" outlineLevel="1">
      <c r="S47" s="92"/>
      <c r="T47" s="92"/>
      <c r="U47" s="92"/>
      <c r="V47" s="92"/>
      <c r="W47" s="93"/>
      <c r="X47" s="93"/>
      <c r="Y47" s="93"/>
      <c r="Z47" s="93"/>
      <c r="AA47" s="93"/>
    </row>
    <row r="48" spans="1:33" collapsed="1">
      <c r="S48" s="92"/>
      <c r="T48" s="92"/>
      <c r="U48" s="92"/>
      <c r="V48" s="92"/>
      <c r="W48" s="93"/>
      <c r="X48" s="93"/>
      <c r="Y48" s="93"/>
      <c r="Z48" s="93"/>
      <c r="AA48" s="93"/>
    </row>
    <row r="49" spans="1:33">
      <c r="S49" s="92"/>
      <c r="T49" s="92"/>
      <c r="U49" s="92"/>
      <c r="V49" s="92"/>
      <c r="W49" s="93"/>
      <c r="X49" s="93"/>
      <c r="Y49" s="93"/>
      <c r="Z49" s="93"/>
      <c r="AA49" s="93"/>
    </row>
    <row r="50" spans="1:33">
      <c r="S50" s="92"/>
      <c r="T50" s="92"/>
      <c r="U50" s="92"/>
      <c r="V50" s="92"/>
      <c r="W50" s="93"/>
      <c r="X50" s="93"/>
      <c r="Y50" s="93"/>
      <c r="Z50" s="93"/>
      <c r="AA50" s="93"/>
    </row>
    <row r="51" spans="1:33">
      <c r="S51" s="92"/>
      <c r="T51" s="92"/>
      <c r="U51" s="92"/>
      <c r="V51" s="92"/>
      <c r="W51" s="93"/>
      <c r="X51" s="93"/>
      <c r="Y51" s="93"/>
      <c r="Z51" s="93"/>
      <c r="AA51" s="93"/>
    </row>
    <row r="52" spans="1:33" ht="38.25" hidden="1" customHeight="1" outlineLevel="1">
      <c r="A52" s="108"/>
      <c r="B52" s="108"/>
      <c r="C52" s="643" t="s">
        <v>112</v>
      </c>
      <c r="D52" s="643"/>
      <c r="E52" s="108"/>
      <c r="F52" s="108"/>
      <c r="G52" s="109"/>
      <c r="H52" s="109"/>
      <c r="I52" s="110"/>
      <c r="J52" s="110"/>
      <c r="K52" s="109"/>
      <c r="L52" s="109"/>
      <c r="M52" s="110"/>
      <c r="N52" s="110"/>
      <c r="O52" s="109"/>
      <c r="P52" s="110"/>
      <c r="Q52" s="108"/>
      <c r="R52" s="108"/>
      <c r="S52" s="111"/>
      <c r="T52" s="111"/>
      <c r="U52" s="111"/>
      <c r="V52" s="111"/>
      <c r="W52" s="111"/>
      <c r="X52" s="111"/>
      <c r="Y52" s="112"/>
      <c r="Z52" s="112"/>
      <c r="AA52" s="112"/>
      <c r="AB52" s="113"/>
      <c r="AC52" s="113"/>
      <c r="AD52" s="113"/>
      <c r="AE52" s="114"/>
      <c r="AF52" s="114"/>
      <c r="AG52" s="114"/>
    </row>
    <row r="53" spans="1:33" s="132" customFormat="1" ht="81.75" hidden="1" customHeight="1" outlineLevel="1">
      <c r="A53" s="115"/>
      <c r="B53" s="116"/>
      <c r="C53" s="117"/>
      <c r="D53" s="118"/>
      <c r="E53" s="116"/>
      <c r="F53" s="116"/>
      <c r="G53" s="119"/>
      <c r="H53" s="119"/>
      <c r="I53" s="120"/>
      <c r="J53" s="120"/>
      <c r="K53" s="119"/>
      <c r="L53" s="119"/>
      <c r="M53" s="120"/>
      <c r="N53" s="120"/>
      <c r="O53" s="119"/>
      <c r="P53" s="120"/>
      <c r="Q53" s="121"/>
      <c r="R53" s="121"/>
      <c r="S53" s="122"/>
      <c r="T53" s="123"/>
      <c r="U53" s="124"/>
      <c r="V53" s="124"/>
      <c r="W53" s="124"/>
      <c r="X53" s="124"/>
      <c r="Y53" s="125"/>
      <c r="Z53" s="126"/>
      <c r="AA53" s="127"/>
      <c r="AB53" s="128"/>
      <c r="AC53" s="129"/>
      <c r="AD53" s="130"/>
      <c r="AE53" s="131"/>
      <c r="AF53" s="131"/>
      <c r="AG53" s="118"/>
    </row>
    <row r="54" spans="1:33" s="139" customFormat="1" ht="68.25" hidden="1" customHeight="1" outlineLevel="1">
      <c r="A54" s="133"/>
      <c r="B54" s="134"/>
      <c r="C54" s="135"/>
      <c r="D54" s="134"/>
      <c r="E54" s="134"/>
      <c r="F54" s="134"/>
      <c r="G54" s="136"/>
      <c r="H54" s="136"/>
      <c r="I54" s="137"/>
      <c r="J54" s="137"/>
      <c r="K54" s="136"/>
      <c r="L54" s="136"/>
      <c r="M54" s="137"/>
      <c r="N54" s="137"/>
      <c r="O54" s="136"/>
      <c r="P54" s="137"/>
      <c r="Q54" s="137"/>
      <c r="R54" s="137"/>
      <c r="S54" s="124"/>
      <c r="T54" s="123"/>
      <c r="U54" s="124"/>
      <c r="V54" s="124"/>
      <c r="W54" s="124"/>
      <c r="X54" s="124"/>
      <c r="Y54" s="125"/>
      <c r="Z54" s="126"/>
      <c r="AA54" s="127"/>
      <c r="AB54" s="128"/>
      <c r="AC54" s="129"/>
      <c r="AD54" s="129"/>
      <c r="AE54" s="138"/>
      <c r="AF54" s="138"/>
      <c r="AG54" s="138"/>
    </row>
    <row r="55" spans="1:33" s="61" customFormat="1" hidden="1" outlineLevel="1">
      <c r="A55" s="46"/>
      <c r="B55" s="66"/>
      <c r="C55" s="48"/>
      <c r="D55" s="47"/>
      <c r="E55" s="47"/>
      <c r="F55" s="47"/>
      <c r="G55" s="96"/>
      <c r="H55" s="96"/>
      <c r="I55" s="49"/>
      <c r="J55" s="49"/>
      <c r="K55" s="96"/>
      <c r="L55" s="96"/>
      <c r="M55" s="49"/>
      <c r="N55" s="49"/>
      <c r="O55" s="96"/>
      <c r="P55" s="49"/>
      <c r="Q55" s="50"/>
      <c r="R55" s="50"/>
      <c r="S55" s="51"/>
      <c r="T55" s="52"/>
      <c r="U55" s="51"/>
      <c r="V55" s="51"/>
      <c r="W55" s="51"/>
      <c r="X55" s="51"/>
      <c r="Y55" s="53"/>
      <c r="Z55" s="54"/>
      <c r="AA55" s="55"/>
      <c r="AB55" s="56"/>
      <c r="AC55" s="57"/>
      <c r="AD55" s="58"/>
      <c r="AE55" s="59"/>
      <c r="AF55" s="59"/>
      <c r="AG55" s="60"/>
    </row>
    <row r="56" spans="1:33" s="61" customFormat="1" hidden="1" outlineLevel="1">
      <c r="A56" s="46"/>
      <c r="B56" s="66"/>
      <c r="C56" s="48"/>
      <c r="D56" s="47"/>
      <c r="E56" s="47"/>
      <c r="F56" s="47"/>
      <c r="G56" s="96"/>
      <c r="H56" s="96"/>
      <c r="I56" s="49"/>
      <c r="J56" s="49"/>
      <c r="K56" s="96"/>
      <c r="L56" s="96"/>
      <c r="M56" s="49"/>
      <c r="N56" s="49"/>
      <c r="O56" s="96"/>
      <c r="P56" s="49"/>
      <c r="Q56" s="50"/>
      <c r="R56" s="50"/>
      <c r="S56" s="51"/>
      <c r="T56" s="52"/>
      <c r="U56" s="51"/>
      <c r="V56" s="51"/>
      <c r="W56" s="51"/>
      <c r="X56" s="51"/>
      <c r="Y56" s="53"/>
      <c r="Z56" s="54"/>
      <c r="AA56" s="55"/>
      <c r="AB56" s="56"/>
      <c r="AC56" s="57"/>
      <c r="AD56" s="58"/>
      <c r="AE56" s="59"/>
      <c r="AF56" s="59"/>
      <c r="AG56" s="60"/>
    </row>
    <row r="57" spans="1:33" s="61" customFormat="1" hidden="1" outlineLevel="1">
      <c r="A57" s="46"/>
      <c r="B57" s="66"/>
      <c r="C57" s="48"/>
      <c r="D57" s="47"/>
      <c r="E57" s="47"/>
      <c r="F57" s="47"/>
      <c r="G57" s="96"/>
      <c r="H57" s="96"/>
      <c r="I57" s="49"/>
      <c r="J57" s="49"/>
      <c r="K57" s="96"/>
      <c r="L57" s="96"/>
      <c r="M57" s="49"/>
      <c r="N57" s="49"/>
      <c r="O57" s="96"/>
      <c r="P57" s="49"/>
      <c r="Q57" s="50"/>
      <c r="R57" s="50"/>
      <c r="S57" s="51"/>
      <c r="T57" s="52"/>
      <c r="U57" s="51"/>
      <c r="V57" s="51"/>
      <c r="W57" s="51"/>
      <c r="X57" s="51"/>
      <c r="Y57" s="53"/>
      <c r="Z57" s="54"/>
      <c r="AA57" s="55"/>
      <c r="AB57" s="56"/>
      <c r="AC57" s="57"/>
      <c r="AD57" s="58"/>
      <c r="AE57" s="59"/>
      <c r="AF57" s="59"/>
      <c r="AG57" s="60"/>
    </row>
    <row r="58" spans="1:33" s="61" customFormat="1" hidden="1" outlineLevel="1">
      <c r="A58" s="46"/>
      <c r="B58" s="66"/>
      <c r="C58" s="48"/>
      <c r="D58" s="47"/>
      <c r="E58" s="47"/>
      <c r="F58" s="47"/>
      <c r="G58" s="96"/>
      <c r="H58" s="96"/>
      <c r="I58" s="49"/>
      <c r="J58" s="49"/>
      <c r="K58" s="96"/>
      <c r="L58" s="96"/>
      <c r="M58" s="49"/>
      <c r="N58" s="49"/>
      <c r="O58" s="96"/>
      <c r="P58" s="49"/>
      <c r="Q58" s="50"/>
      <c r="R58" s="50"/>
      <c r="S58" s="51"/>
      <c r="T58" s="52"/>
      <c r="U58" s="51"/>
      <c r="V58" s="51"/>
      <c r="W58" s="51"/>
      <c r="X58" s="51"/>
      <c r="Y58" s="53"/>
      <c r="Z58" s="54"/>
      <c r="AA58" s="55"/>
      <c r="AB58" s="56"/>
      <c r="AC58" s="57"/>
      <c r="AD58" s="58"/>
      <c r="AE58" s="59"/>
      <c r="AF58" s="59"/>
      <c r="AG58" s="60"/>
    </row>
    <row r="59" spans="1:33" s="76" customFormat="1" ht="27.75" hidden="1" customHeight="1" outlineLevel="1">
      <c r="A59" s="67"/>
      <c r="B59" s="67"/>
      <c r="C59" s="634" t="s">
        <v>113</v>
      </c>
      <c r="D59" s="635" t="s">
        <v>105</v>
      </c>
      <c r="E59" s="635"/>
      <c r="F59" s="636"/>
      <c r="G59" s="68">
        <f t="shared" ref="G59:P59" si="6">SUM(G53:G58)</f>
        <v>0</v>
      </c>
      <c r="H59" s="68">
        <f t="shared" si="6"/>
        <v>0</v>
      </c>
      <c r="I59" s="69">
        <f t="shared" si="6"/>
        <v>0</v>
      </c>
      <c r="J59" s="69">
        <f t="shared" si="6"/>
        <v>0</v>
      </c>
      <c r="K59" s="68">
        <f t="shared" si="6"/>
        <v>0</v>
      </c>
      <c r="L59" s="68">
        <f t="shared" si="6"/>
        <v>0</v>
      </c>
      <c r="M59" s="69">
        <f t="shared" si="6"/>
        <v>0</v>
      </c>
      <c r="N59" s="69">
        <f t="shared" si="6"/>
        <v>0</v>
      </c>
      <c r="O59" s="68">
        <f t="shared" si="6"/>
        <v>0</v>
      </c>
      <c r="P59" s="69">
        <f t="shared" si="6"/>
        <v>0</v>
      </c>
      <c r="Q59" s="68"/>
      <c r="R59" s="68"/>
      <c r="S59" s="70">
        <f t="shared" ref="S59:AA59" si="7">SUM(S53:S58)</f>
        <v>0</v>
      </c>
      <c r="T59" s="70">
        <f t="shared" si="7"/>
        <v>0</v>
      </c>
      <c r="U59" s="70">
        <f t="shared" si="7"/>
        <v>0</v>
      </c>
      <c r="V59" s="70">
        <f t="shared" si="7"/>
        <v>0</v>
      </c>
      <c r="W59" s="70">
        <f t="shared" si="7"/>
        <v>0</v>
      </c>
      <c r="X59" s="70">
        <f t="shared" si="7"/>
        <v>0</v>
      </c>
      <c r="Y59" s="70">
        <f t="shared" si="7"/>
        <v>0</v>
      </c>
      <c r="Z59" s="70">
        <f t="shared" si="7"/>
        <v>0</v>
      </c>
      <c r="AA59" s="70">
        <f t="shared" si="7"/>
        <v>0</v>
      </c>
      <c r="AB59" s="71"/>
      <c r="AC59" s="72"/>
      <c r="AD59" s="73"/>
      <c r="AE59" s="74"/>
      <c r="AF59" s="74"/>
      <c r="AG59" s="75"/>
    </row>
    <row r="60" spans="1:33" s="76" customFormat="1" ht="27.75" hidden="1" customHeight="1" outlineLevel="1">
      <c r="A60" s="67"/>
      <c r="B60" s="77"/>
      <c r="C60" s="637"/>
      <c r="D60" s="638"/>
      <c r="E60" s="638"/>
      <c r="F60" s="639"/>
      <c r="G60" s="78" t="s">
        <v>106</v>
      </c>
      <c r="H60" s="78" t="s">
        <v>107</v>
      </c>
      <c r="I60" s="78"/>
      <c r="J60" s="78"/>
      <c r="K60" s="78" t="s">
        <v>106</v>
      </c>
      <c r="L60" s="78" t="s">
        <v>107</v>
      </c>
      <c r="M60" s="78"/>
      <c r="N60" s="78"/>
      <c r="O60" s="78" t="s">
        <v>106</v>
      </c>
      <c r="P60" s="78"/>
      <c r="Q60" s="79"/>
      <c r="R60" s="264"/>
      <c r="S60" s="80"/>
      <c r="T60" s="80"/>
      <c r="U60" s="80"/>
      <c r="V60" s="80"/>
      <c r="W60" s="80"/>
      <c r="X60" s="80"/>
      <c r="Y60" s="80"/>
      <c r="Z60" s="80"/>
      <c r="AA60" s="80"/>
      <c r="AB60" s="81"/>
      <c r="AC60" s="82"/>
      <c r="AD60" s="83"/>
      <c r="AE60" s="84"/>
      <c r="AF60" s="84"/>
      <c r="AG60" s="84"/>
    </row>
    <row r="61" spans="1:33" s="76" customFormat="1" ht="27.75" hidden="1" customHeight="1" outlineLevel="1">
      <c r="A61" s="67"/>
      <c r="B61" s="67"/>
      <c r="C61" s="640"/>
      <c r="D61" s="641"/>
      <c r="E61" s="641"/>
      <c r="F61" s="642"/>
      <c r="G61" s="85">
        <f>G59+H59-I59-J59</f>
        <v>0</v>
      </c>
      <c r="H61" s="85">
        <f>H59-J59</f>
        <v>0</v>
      </c>
      <c r="I61" s="85"/>
      <c r="J61" s="85"/>
      <c r="K61" s="85">
        <f>K59+L59-M59-N59</f>
        <v>0</v>
      </c>
      <c r="L61" s="85">
        <f>L59-N59</f>
        <v>0</v>
      </c>
      <c r="M61" s="85"/>
      <c r="N61" s="85"/>
      <c r="O61" s="85">
        <f>O59-P59</f>
        <v>0</v>
      </c>
      <c r="P61" s="85"/>
      <c r="Q61" s="86"/>
      <c r="R61" s="265"/>
      <c r="S61" s="87"/>
      <c r="T61" s="87"/>
      <c r="U61" s="87"/>
      <c r="V61" s="87"/>
      <c r="W61" s="87"/>
      <c r="X61" s="87"/>
      <c r="Y61" s="87"/>
      <c r="Z61" s="87"/>
      <c r="AA61" s="87"/>
      <c r="AB61" s="88"/>
      <c r="AC61" s="89"/>
      <c r="AD61" s="90"/>
      <c r="AE61" s="91"/>
      <c r="AF61" s="91"/>
      <c r="AG61" s="91"/>
    </row>
    <row r="62" spans="1:33" collapsed="1"/>
    <row r="64" spans="1:33" ht="68.25" hidden="1" customHeight="1" outlineLevel="1">
      <c r="A64" s="38"/>
      <c r="B64" s="38"/>
      <c r="C64" s="626" t="s">
        <v>115</v>
      </c>
      <c r="D64" s="626"/>
      <c r="E64" s="38"/>
      <c r="F64" s="38"/>
      <c r="G64" s="39"/>
      <c r="H64" s="39"/>
      <c r="I64" s="40"/>
      <c r="J64" s="40"/>
      <c r="K64" s="39"/>
      <c r="L64" s="39"/>
      <c r="M64" s="40"/>
      <c r="N64" s="40"/>
      <c r="O64" s="39"/>
      <c r="P64" s="40"/>
      <c r="Q64" s="38"/>
      <c r="R64" s="38"/>
      <c r="S64" s="41"/>
      <c r="T64" s="41"/>
      <c r="U64" s="41"/>
      <c r="V64" s="41"/>
      <c r="W64" s="41"/>
      <c r="X64" s="41"/>
      <c r="Y64" s="42"/>
      <c r="Z64" s="43"/>
      <c r="AA64" s="43"/>
      <c r="AB64" s="44"/>
      <c r="AC64" s="44"/>
      <c r="AD64" s="44"/>
      <c r="AE64" s="45"/>
      <c r="AF64" s="45"/>
    </row>
    <row r="65" spans="1:34" s="61" customFormat="1" ht="68.25" hidden="1" customHeight="1" outlineLevel="1">
      <c r="A65" s="46"/>
      <c r="B65" s="66"/>
      <c r="C65" s="48"/>
      <c r="D65" s="47"/>
      <c r="E65" s="47"/>
      <c r="F65" s="47"/>
      <c r="G65" s="96"/>
      <c r="H65" s="96"/>
      <c r="I65" s="49"/>
      <c r="J65" s="49"/>
      <c r="K65" s="96"/>
      <c r="L65" s="96"/>
      <c r="M65" s="49"/>
      <c r="N65" s="49"/>
      <c r="O65" s="96"/>
      <c r="P65" s="49"/>
      <c r="Q65" s="50"/>
      <c r="R65" s="50"/>
      <c r="S65" s="140"/>
      <c r="T65" s="141"/>
      <c r="U65" s="140"/>
      <c r="V65" s="49"/>
      <c r="W65" s="49"/>
      <c r="X65" s="49"/>
      <c r="Y65" s="142"/>
      <c r="Z65" s="143"/>
      <c r="AA65" s="144"/>
      <c r="AB65" s="56"/>
      <c r="AC65" s="57"/>
      <c r="AD65" s="58"/>
      <c r="AE65" s="59"/>
      <c r="AF65" s="59"/>
    </row>
    <row r="66" spans="1:34" s="61" customFormat="1" ht="68.25" hidden="1" customHeight="1" outlineLevel="1">
      <c r="A66" s="46"/>
      <c r="B66" s="66"/>
      <c r="C66" s="48"/>
      <c r="D66" s="47"/>
      <c r="E66" s="47"/>
      <c r="F66" s="47"/>
      <c r="G66" s="96"/>
      <c r="H66" s="96"/>
      <c r="I66" s="49"/>
      <c r="J66" s="49"/>
      <c r="K66" s="96"/>
      <c r="L66" s="96"/>
      <c r="M66" s="49"/>
      <c r="N66" s="49"/>
      <c r="O66" s="96"/>
      <c r="P66" s="49"/>
      <c r="Q66" s="50"/>
      <c r="R66" s="50"/>
      <c r="S66" s="140"/>
      <c r="T66" s="141"/>
      <c r="U66" s="140"/>
      <c r="V66" s="49"/>
      <c r="W66" s="49"/>
      <c r="X66" s="49"/>
      <c r="Y66" s="142"/>
      <c r="Z66" s="143"/>
      <c r="AA66" s="144"/>
      <c r="AB66" s="56"/>
      <c r="AC66" s="57"/>
      <c r="AD66" s="58"/>
      <c r="AE66" s="59"/>
      <c r="AF66" s="59"/>
    </row>
    <row r="67" spans="1:34" s="61" customFormat="1" ht="68.25" hidden="1" customHeight="1" outlineLevel="1">
      <c r="A67" s="46"/>
      <c r="B67" s="66"/>
      <c r="C67" s="48"/>
      <c r="D67" s="47"/>
      <c r="E67" s="47"/>
      <c r="F67" s="47"/>
      <c r="G67" s="96"/>
      <c r="H67" s="96"/>
      <c r="I67" s="49"/>
      <c r="J67" s="49"/>
      <c r="K67" s="96"/>
      <c r="L67" s="96"/>
      <c r="M67" s="49"/>
      <c r="N67" s="49"/>
      <c r="O67" s="96"/>
      <c r="P67" s="49"/>
      <c r="Q67" s="50"/>
      <c r="R67" s="50"/>
      <c r="S67" s="140"/>
      <c r="T67" s="141"/>
      <c r="U67" s="140"/>
      <c r="V67" s="49"/>
      <c r="W67" s="49"/>
      <c r="X67" s="49"/>
      <c r="Y67" s="142"/>
      <c r="Z67" s="143"/>
      <c r="AA67" s="144"/>
      <c r="AB67" s="56"/>
      <c r="AC67" s="57"/>
      <c r="AD67" s="58"/>
      <c r="AE67" s="59"/>
      <c r="AF67" s="59"/>
    </row>
    <row r="68" spans="1:34" s="61" customFormat="1" ht="68.25" hidden="1" customHeight="1" outlineLevel="1">
      <c r="A68" s="46"/>
      <c r="B68" s="66"/>
      <c r="C68" s="48"/>
      <c r="D68" s="47"/>
      <c r="E68" s="47"/>
      <c r="F68" s="47"/>
      <c r="G68" s="96"/>
      <c r="H68" s="96"/>
      <c r="I68" s="49"/>
      <c r="J68" s="49"/>
      <c r="K68" s="96"/>
      <c r="L68" s="96"/>
      <c r="M68" s="49"/>
      <c r="N68" s="49"/>
      <c r="O68" s="96"/>
      <c r="P68" s="49"/>
      <c r="Q68" s="50"/>
      <c r="R68" s="50"/>
      <c r="S68" s="140"/>
      <c r="T68" s="141"/>
      <c r="U68" s="140"/>
      <c r="V68" s="49"/>
      <c r="W68" s="49"/>
      <c r="X68" s="49"/>
      <c r="Y68" s="142"/>
      <c r="Z68" s="143"/>
      <c r="AA68" s="144"/>
      <c r="AB68" s="56"/>
      <c r="AC68" s="57"/>
      <c r="AD68" s="58"/>
      <c r="AE68" s="59"/>
      <c r="AF68" s="59"/>
    </row>
    <row r="69" spans="1:34" s="61" customFormat="1" ht="68.25" hidden="1" customHeight="1" outlineLevel="1">
      <c r="A69" s="46"/>
      <c r="B69" s="66"/>
      <c r="C69" s="48"/>
      <c r="D69" s="47"/>
      <c r="E69" s="47"/>
      <c r="F69" s="47"/>
      <c r="G69" s="96"/>
      <c r="H69" s="96"/>
      <c r="I69" s="49"/>
      <c r="J69" s="49"/>
      <c r="K69" s="96"/>
      <c r="L69" s="96"/>
      <c r="M69" s="49"/>
      <c r="N69" s="49"/>
      <c r="O69" s="96"/>
      <c r="P69" s="49"/>
      <c r="Q69" s="50"/>
      <c r="R69" s="50"/>
      <c r="S69" s="140"/>
      <c r="T69" s="141"/>
      <c r="U69" s="140"/>
      <c r="V69" s="49"/>
      <c r="W69" s="49"/>
      <c r="X69" s="49"/>
      <c r="Y69" s="142"/>
      <c r="Z69" s="143"/>
      <c r="AA69" s="144"/>
      <c r="AB69" s="56"/>
      <c r="AC69" s="57"/>
      <c r="AD69" s="58"/>
      <c r="AE69" s="59"/>
      <c r="AF69" s="59"/>
    </row>
    <row r="70" spans="1:34" s="76" customFormat="1" ht="68.25" hidden="1" customHeight="1" outlineLevel="1">
      <c r="A70" s="145"/>
      <c r="B70" s="145"/>
      <c r="C70" s="146"/>
      <c r="D70" s="146" t="s">
        <v>114</v>
      </c>
      <c r="E70" s="146"/>
      <c r="F70" s="146"/>
      <c r="G70" s="147">
        <f>SUM(G69)</f>
        <v>0</v>
      </c>
      <c r="H70" s="147">
        <f t="shared" ref="H70:AA70" si="8">SUM(H69)</f>
        <v>0</v>
      </c>
      <c r="I70" s="148">
        <f t="shared" si="8"/>
        <v>0</v>
      </c>
      <c r="J70" s="148">
        <f t="shared" si="8"/>
        <v>0</v>
      </c>
      <c r="K70" s="147">
        <f t="shared" si="8"/>
        <v>0</v>
      </c>
      <c r="L70" s="147">
        <f t="shared" si="8"/>
        <v>0</v>
      </c>
      <c r="M70" s="148">
        <f t="shared" si="8"/>
        <v>0</v>
      </c>
      <c r="N70" s="148">
        <f t="shared" si="8"/>
        <v>0</v>
      </c>
      <c r="O70" s="147">
        <f t="shared" si="8"/>
        <v>0</v>
      </c>
      <c r="P70" s="148">
        <f t="shared" si="8"/>
        <v>0</v>
      </c>
      <c r="Q70" s="148"/>
      <c r="R70" s="148"/>
      <c r="S70" s="149">
        <f t="shared" si="8"/>
        <v>0</v>
      </c>
      <c r="T70" s="149">
        <f t="shared" si="8"/>
        <v>0</v>
      </c>
      <c r="U70" s="149">
        <f t="shared" si="8"/>
        <v>0</v>
      </c>
      <c r="V70" s="149">
        <f t="shared" si="8"/>
        <v>0</v>
      </c>
      <c r="W70" s="149">
        <f t="shared" si="8"/>
        <v>0</v>
      </c>
      <c r="X70" s="149">
        <f t="shared" si="8"/>
        <v>0</v>
      </c>
      <c r="Y70" s="149">
        <f t="shared" si="8"/>
        <v>0</v>
      </c>
      <c r="Z70" s="149">
        <f t="shared" si="8"/>
        <v>0</v>
      </c>
      <c r="AA70" s="149">
        <f t="shared" si="8"/>
        <v>0</v>
      </c>
      <c r="AB70" s="150"/>
      <c r="AC70" s="151"/>
      <c r="AD70" s="152"/>
      <c r="AE70" s="153"/>
      <c r="AF70" s="153"/>
    </row>
    <row r="71" spans="1:34" s="76" customFormat="1" ht="68.25" hidden="1" customHeight="1" outlineLevel="1">
      <c r="A71" s="145"/>
      <c r="B71" s="154"/>
      <c r="C71" s="155"/>
      <c r="D71" s="155"/>
      <c r="E71" s="155"/>
      <c r="F71" s="155"/>
      <c r="G71" s="156" t="s">
        <v>106</v>
      </c>
      <c r="H71" s="157" t="s">
        <v>107</v>
      </c>
      <c r="I71" s="158"/>
      <c r="J71" s="158"/>
      <c r="K71" s="156" t="s">
        <v>106</v>
      </c>
      <c r="L71" s="157" t="s">
        <v>107</v>
      </c>
      <c r="M71" s="158"/>
      <c r="N71" s="158"/>
      <c r="O71" s="156" t="s">
        <v>106</v>
      </c>
      <c r="P71" s="158"/>
      <c r="Q71" s="159"/>
      <c r="R71" s="159"/>
      <c r="S71" s="160"/>
      <c r="T71" s="160"/>
      <c r="U71" s="160"/>
      <c r="V71" s="160"/>
      <c r="W71" s="160"/>
      <c r="X71" s="160"/>
      <c r="Y71" s="160"/>
      <c r="Z71" s="161"/>
      <c r="AA71" s="149"/>
      <c r="AB71" s="150"/>
      <c r="AC71" s="151"/>
      <c r="AD71" s="152"/>
      <c r="AE71" s="153"/>
      <c r="AF71" s="153"/>
    </row>
    <row r="72" spans="1:34" s="76" customFormat="1" ht="68.25" hidden="1" customHeight="1" outlineLevel="1">
      <c r="A72" s="145"/>
      <c r="B72" s="154"/>
      <c r="C72" s="155"/>
      <c r="D72" s="155"/>
      <c r="E72" s="155"/>
      <c r="F72" s="155"/>
      <c r="G72" s="162">
        <f>G70+H70-I70-J70</f>
        <v>0</v>
      </c>
      <c r="H72" s="162">
        <f>H70-J70</f>
        <v>0</v>
      </c>
      <c r="I72" s="157"/>
      <c r="J72" s="157"/>
      <c r="K72" s="162">
        <f>K70+L70-M70-N70</f>
        <v>0</v>
      </c>
      <c r="L72" s="162">
        <f>L70-N70</f>
        <v>0</v>
      </c>
      <c r="M72" s="157"/>
      <c r="N72" s="157"/>
      <c r="O72" s="162">
        <f>O70-P70</f>
        <v>0</v>
      </c>
      <c r="P72" s="157"/>
      <c r="Q72" s="159"/>
      <c r="R72" s="159"/>
      <c r="S72" s="160"/>
      <c r="T72" s="160"/>
      <c r="U72" s="160"/>
      <c r="V72" s="160"/>
      <c r="W72" s="160"/>
      <c r="X72" s="160"/>
      <c r="Y72" s="160"/>
      <c r="Z72" s="161"/>
      <c r="AA72" s="149"/>
      <c r="AB72" s="150"/>
      <c r="AC72" s="151"/>
      <c r="AD72" s="152"/>
      <c r="AE72" s="153"/>
      <c r="AF72" s="153"/>
    </row>
    <row r="73" spans="1:34" s="61" customFormat="1" ht="68.25" hidden="1" customHeight="1" outlineLevel="1">
      <c r="A73" s="46"/>
      <c r="B73" s="66"/>
      <c r="C73" s="48"/>
      <c r="D73" s="47"/>
      <c r="E73" s="47"/>
      <c r="F73" s="47"/>
      <c r="G73" s="96"/>
      <c r="H73" s="96"/>
      <c r="I73" s="49"/>
      <c r="J73" s="49"/>
      <c r="K73" s="96"/>
      <c r="L73" s="96"/>
      <c r="M73" s="49"/>
      <c r="N73" s="49"/>
      <c r="O73" s="96"/>
      <c r="P73" s="49"/>
      <c r="Q73" s="50"/>
      <c r="R73" s="50"/>
      <c r="S73" s="140"/>
      <c r="T73" s="141"/>
      <c r="U73" s="49"/>
      <c r="V73" s="49"/>
      <c r="W73" s="49"/>
      <c r="X73" s="49"/>
      <c r="Y73" s="142"/>
      <c r="Z73" s="143"/>
      <c r="AA73" s="144"/>
      <c r="AB73" s="56"/>
      <c r="AC73" s="57"/>
      <c r="AD73" s="58"/>
      <c r="AE73" s="59"/>
      <c r="AF73" s="59"/>
    </row>
    <row r="74" spans="1:34" s="172" customFormat="1" ht="68.25" hidden="1" customHeight="1" outlineLevel="1">
      <c r="A74" s="163"/>
      <c r="B74" s="163"/>
      <c r="C74" s="164"/>
      <c r="D74" s="164" t="s">
        <v>116</v>
      </c>
      <c r="E74" s="164"/>
      <c r="F74" s="164"/>
      <c r="G74" s="165"/>
      <c r="H74" s="165"/>
      <c r="I74" s="166"/>
      <c r="J74" s="166"/>
      <c r="K74" s="165"/>
      <c r="L74" s="165"/>
      <c r="M74" s="166"/>
      <c r="N74" s="166"/>
      <c r="O74" s="165"/>
      <c r="P74" s="166"/>
      <c r="Q74" s="166"/>
      <c r="R74" s="166"/>
      <c r="S74" s="167"/>
      <c r="T74" s="167"/>
      <c r="U74" s="167"/>
      <c r="V74" s="167"/>
      <c r="W74" s="167"/>
      <c r="X74" s="167"/>
      <c r="Y74" s="167"/>
      <c r="Z74" s="167"/>
      <c r="AA74" s="167"/>
      <c r="AB74" s="168"/>
      <c r="AC74" s="169"/>
      <c r="AD74" s="170"/>
      <c r="AE74" s="171"/>
      <c r="AF74" s="171"/>
    </row>
    <row r="75" spans="1:34" ht="68.25" hidden="1" customHeight="1" outlineLevel="1">
      <c r="C75" s="173"/>
      <c r="D75" s="173"/>
      <c r="F75" s="174"/>
      <c r="G75" s="175"/>
      <c r="H75" s="175"/>
      <c r="I75" s="174"/>
      <c r="J75" s="174"/>
      <c r="K75" s="175"/>
      <c r="L75" s="175"/>
      <c r="M75" s="174"/>
      <c r="N75" s="174"/>
      <c r="O75" s="175"/>
      <c r="P75" s="174"/>
      <c r="Q75" s="176"/>
      <c r="R75" s="176"/>
      <c r="S75" s="177"/>
      <c r="T75" s="177"/>
      <c r="U75" s="177"/>
      <c r="V75" s="177"/>
      <c r="W75" s="178"/>
      <c r="X75" s="178"/>
      <c r="Y75" s="179"/>
      <c r="Z75" s="179"/>
      <c r="AA75" s="179"/>
      <c r="AB75" s="180"/>
      <c r="AC75" s="180"/>
      <c r="AD75" s="181"/>
      <c r="AE75" s="182"/>
      <c r="AF75" s="183"/>
    </row>
    <row r="76" spans="1:34" s="26" customFormat="1" ht="38.25" customHeight="1" collapsed="1">
      <c r="C76" s="28"/>
      <c r="D76" s="28"/>
      <c r="E76" s="28"/>
      <c r="F76" s="28"/>
      <c r="G76" s="29"/>
      <c r="H76" s="29"/>
      <c r="I76" s="28"/>
      <c r="J76" s="28"/>
      <c r="K76" s="29"/>
      <c r="L76" s="29"/>
      <c r="M76" s="28"/>
      <c r="N76" s="28"/>
      <c r="O76" s="29"/>
      <c r="P76" s="28"/>
      <c r="Q76" s="28"/>
      <c r="R76" s="28"/>
      <c r="S76" s="35"/>
      <c r="T76" s="35"/>
      <c r="U76" s="35"/>
      <c r="V76" s="35"/>
      <c r="W76" s="28"/>
      <c r="X76" s="28"/>
      <c r="Y76" s="28"/>
      <c r="Z76" s="28"/>
      <c r="AA76" s="28"/>
      <c r="AB76" s="31"/>
      <c r="AC76" s="31"/>
      <c r="AD76" s="32"/>
      <c r="AE76" s="33"/>
      <c r="AF76" s="34"/>
      <c r="AG76" s="28"/>
      <c r="AH76" s="28"/>
    </row>
    <row r="77" spans="1:34" s="26" customFormat="1" ht="41.25" customHeight="1">
      <c r="C77" s="28"/>
      <c r="D77" s="28"/>
      <c r="E77" s="28"/>
      <c r="F77" s="28"/>
      <c r="G77" s="29"/>
      <c r="H77" s="29"/>
      <c r="I77" s="28"/>
      <c r="J77" s="28"/>
      <c r="K77" s="29"/>
      <c r="L77" s="29"/>
      <c r="M77" s="28"/>
      <c r="N77" s="28"/>
      <c r="O77" s="29"/>
      <c r="P77" s="28"/>
      <c r="Q77" s="28"/>
      <c r="R77" s="28"/>
      <c r="S77" s="35"/>
      <c r="T77" s="35"/>
      <c r="U77" s="35"/>
      <c r="V77" s="35"/>
      <c r="W77" s="28"/>
      <c r="X77" s="28"/>
      <c r="Y77" s="28"/>
      <c r="Z77" s="28"/>
      <c r="AA77" s="28"/>
      <c r="AB77" s="31"/>
      <c r="AC77" s="31"/>
      <c r="AD77" s="32"/>
      <c r="AE77" s="33"/>
      <c r="AF77" s="34"/>
      <c r="AG77" s="28"/>
      <c r="AH77" s="28"/>
    </row>
  </sheetData>
  <sheetProtection password="DA9F" sheet="1" objects="1" scenarios="1"/>
  <mergeCells count="57">
    <mergeCell ref="W5:W8"/>
    <mergeCell ref="D15:D16"/>
    <mergeCell ref="C17:C19"/>
    <mergeCell ref="D17:D19"/>
    <mergeCell ref="C64:D64"/>
    <mergeCell ref="Q11:Q13"/>
    <mergeCell ref="C30:F31"/>
    <mergeCell ref="C34:D34"/>
    <mergeCell ref="C44:F44"/>
    <mergeCell ref="C45:F46"/>
    <mergeCell ref="C52:D52"/>
    <mergeCell ref="C59:F59"/>
    <mergeCell ref="C20:F20"/>
    <mergeCell ref="C21:F22"/>
    <mergeCell ref="C24:D24"/>
    <mergeCell ref="C29:F29"/>
    <mergeCell ref="U6:U8"/>
    <mergeCell ref="C60:F61"/>
    <mergeCell ref="I7:J7"/>
    <mergeCell ref="K7:L7"/>
    <mergeCell ref="M7:N7"/>
    <mergeCell ref="R5:R8"/>
    <mergeCell ref="C10:C13"/>
    <mergeCell ref="D10:D13"/>
    <mergeCell ref="C15:C16"/>
    <mergeCell ref="C2:M2"/>
    <mergeCell ref="G5:P5"/>
    <mergeCell ref="AG5:AG8"/>
    <mergeCell ref="G6:J6"/>
    <mergeCell ref="K6:N6"/>
    <mergeCell ref="O6:P6"/>
    <mergeCell ref="T6:T8"/>
    <mergeCell ref="Q5:Q8"/>
    <mergeCell ref="S5:S8"/>
    <mergeCell ref="T5:V5"/>
    <mergeCell ref="AC5:AC8"/>
    <mergeCell ref="AD5:AD8"/>
    <mergeCell ref="AE5:AE8"/>
    <mergeCell ref="AF5:AF8"/>
    <mergeCell ref="AA6:AA8"/>
    <mergeCell ref="G7:H7"/>
    <mergeCell ref="AH17:AH19"/>
    <mergeCell ref="A5:A8"/>
    <mergeCell ref="B5:B8"/>
    <mergeCell ref="C5:C8"/>
    <mergeCell ref="D5:D8"/>
    <mergeCell ref="E5:F5"/>
    <mergeCell ref="E6:E8"/>
    <mergeCell ref="F6:F8"/>
    <mergeCell ref="V6:V8"/>
    <mergeCell ref="Y6:Y8"/>
    <mergeCell ref="Z6:Z8"/>
    <mergeCell ref="AH5:AH8"/>
    <mergeCell ref="C9:D9"/>
    <mergeCell ref="X5:X8"/>
    <mergeCell ref="Y5:AA5"/>
    <mergeCell ref="AB5:AB8"/>
  </mergeCells>
  <pageMargins left="0.59055118110236227" right="0.19685039370078741" top="0.98425196850393704" bottom="0.59055118110236227" header="0.59055118110236227" footer="0.19685039370078741"/>
  <pageSetup paperSize="9" scale="67" fitToHeight="3" orientation="landscape" r:id="rId1"/>
  <headerFooter alignWithMargins="0">
    <oddHeader>&amp;RAnlage 6 GRDrs 658/2016</oddHeader>
    <oddFooter>&amp;CSeite &amp;P von &amp;N</oddFooter>
  </headerFooter>
  <legacyDrawing r:id="rId2"/>
</worksheet>
</file>

<file path=xl/worksheets/sheet8.xml><?xml version="1.0" encoding="utf-8"?>
<worksheet xmlns="http://schemas.openxmlformats.org/spreadsheetml/2006/main" xmlns:r="http://schemas.openxmlformats.org/officeDocument/2006/relationships">
  <dimension ref="A1:AG21"/>
  <sheetViews>
    <sheetView zoomScale="80" zoomScaleNormal="80" zoomScaleSheetLayoutView="70" workbookViewId="0">
      <pane xSplit="4" ySplit="8" topLeftCell="E9" activePane="bottomRight" state="frozen"/>
      <selection activeCell="A3" sqref="A3"/>
      <selection pane="topRight" activeCell="A3" sqref="A3"/>
      <selection pane="bottomLeft" activeCell="A3" sqref="A3"/>
      <selection pane="bottomRight" activeCell="D1" sqref="D1"/>
    </sheetView>
  </sheetViews>
  <sheetFormatPr baseColWidth="10" defaultRowHeight="12.75" outlineLevelRow="1" outlineLevelCol="1"/>
  <cols>
    <col min="1" max="1" width="10.125" style="517" hidden="1" customWidth="1" outlineLevel="1"/>
    <col min="2" max="2" width="6.375" style="517" hidden="1" customWidth="1" outlineLevel="1"/>
    <col min="3" max="3" width="10.375" style="516" hidden="1" customWidth="1" outlineLevel="1"/>
    <col min="4" max="4" width="36.875" style="516" customWidth="1" collapsed="1"/>
    <col min="5" max="5" width="15.25" style="516" hidden="1" customWidth="1" outlineLevel="1"/>
    <col min="6" max="6" width="20.5" style="516" customWidth="1" collapsed="1"/>
    <col min="7" max="8" width="5.625" style="518" hidden="1" customWidth="1" outlineLevel="1"/>
    <col min="9" max="10" width="5.625" style="516" hidden="1" customWidth="1" outlineLevel="1"/>
    <col min="11" max="12" width="5.625" style="518" hidden="1" customWidth="1" outlineLevel="1"/>
    <col min="13" max="14" width="5.625" style="516" hidden="1" customWidth="1" outlineLevel="1"/>
    <col min="15" max="15" width="5.625" style="518" hidden="1" customWidth="1" outlineLevel="1"/>
    <col min="16" max="16" width="5.625" style="516" hidden="1" customWidth="1" outlineLevel="1"/>
    <col min="17" max="17" width="9.875" style="516" hidden="1" customWidth="1" outlineLevel="1"/>
    <col min="18" max="18" width="15.875" style="519" customWidth="1" collapsed="1"/>
    <col min="19" max="19" width="15.875" style="519" customWidth="1"/>
    <col min="20" max="20" width="11.125" style="519" hidden="1" customWidth="1" outlineLevel="1"/>
    <col min="21" max="21" width="12" style="519" hidden="1" customWidth="1" outlineLevel="1"/>
    <col min="22" max="23" width="11.5" style="516" hidden="1" customWidth="1" outlineLevel="1"/>
    <col min="24" max="24" width="8.625" style="516" hidden="1" customWidth="1" outlineLevel="1"/>
    <col min="25" max="25" width="10.125" style="516" hidden="1" customWidth="1" outlineLevel="1"/>
    <col min="26" max="26" width="9.75" style="516" hidden="1" customWidth="1" outlineLevel="1"/>
    <col min="27" max="28" width="8" style="520" hidden="1" customWidth="1" outlineLevel="1"/>
    <col min="29" max="29" width="9.125" style="521" hidden="1" customWidth="1" outlineLevel="1"/>
    <col min="30" max="30" width="18.375" style="522" hidden="1" customWidth="1" outlineLevel="1"/>
    <col min="31" max="31" width="14.875" style="523" hidden="1" customWidth="1" outlineLevel="1"/>
    <col min="32" max="32" width="26.625" style="516" customWidth="1" collapsed="1"/>
    <col min="33" max="33" width="20" style="516" customWidth="1"/>
    <col min="34" max="256" width="11" style="516"/>
    <col min="257" max="258" width="0" style="516" hidden="1" customWidth="1"/>
    <col min="259" max="259" width="10.375" style="516" customWidth="1"/>
    <col min="260" max="260" width="29.375" style="516" customWidth="1"/>
    <col min="261" max="261" width="15.25" style="516" customWidth="1"/>
    <col min="262" max="262" width="13.5" style="516" customWidth="1"/>
    <col min="263" max="272" width="5.625" style="516" customWidth="1"/>
    <col min="273" max="273" width="9.875" style="516" customWidth="1"/>
    <col min="274" max="274" width="11" style="516" customWidth="1"/>
    <col min="275" max="279" width="0" style="516" hidden="1" customWidth="1"/>
    <col min="280" max="280" width="8.625" style="516" customWidth="1"/>
    <col min="281" max="281" width="10.125" style="516" customWidth="1"/>
    <col min="282" max="282" width="9.75" style="516" customWidth="1"/>
    <col min="283" max="283" width="8" style="516" customWidth="1"/>
    <col min="284" max="284" width="0" style="516" hidden="1" customWidth="1"/>
    <col min="285" max="285" width="9.125" style="516" customWidth="1"/>
    <col min="286" max="286" width="25.5" style="516" customWidth="1"/>
    <col min="287" max="287" width="14.875" style="516" customWidth="1"/>
    <col min="288" max="288" width="20.5" style="516" customWidth="1"/>
    <col min="289" max="289" width="20" style="516" customWidth="1"/>
    <col min="290" max="512" width="11" style="516"/>
    <col min="513" max="514" width="0" style="516" hidden="1" customWidth="1"/>
    <col min="515" max="515" width="10.375" style="516" customWidth="1"/>
    <col min="516" max="516" width="29.375" style="516" customWidth="1"/>
    <col min="517" max="517" width="15.25" style="516" customWidth="1"/>
    <col min="518" max="518" width="13.5" style="516" customWidth="1"/>
    <col min="519" max="528" width="5.625" style="516" customWidth="1"/>
    <col min="529" max="529" width="9.875" style="516" customWidth="1"/>
    <col min="530" max="530" width="11" style="516" customWidth="1"/>
    <col min="531" max="535" width="0" style="516" hidden="1" customWidth="1"/>
    <col min="536" max="536" width="8.625" style="516" customWidth="1"/>
    <col min="537" max="537" width="10.125" style="516" customWidth="1"/>
    <col min="538" max="538" width="9.75" style="516" customWidth="1"/>
    <col min="539" max="539" width="8" style="516" customWidth="1"/>
    <col min="540" max="540" width="0" style="516" hidden="1" customWidth="1"/>
    <col min="541" max="541" width="9.125" style="516" customWidth="1"/>
    <col min="542" max="542" width="25.5" style="516" customWidth="1"/>
    <col min="543" max="543" width="14.875" style="516" customWidth="1"/>
    <col min="544" max="544" width="20.5" style="516" customWidth="1"/>
    <col min="545" max="545" width="20" style="516" customWidth="1"/>
    <col min="546" max="768" width="11" style="516"/>
    <col min="769" max="770" width="0" style="516" hidden="1" customWidth="1"/>
    <col min="771" max="771" width="10.375" style="516" customWidth="1"/>
    <col min="772" max="772" width="29.375" style="516" customWidth="1"/>
    <col min="773" max="773" width="15.25" style="516" customWidth="1"/>
    <col min="774" max="774" width="13.5" style="516" customWidth="1"/>
    <col min="775" max="784" width="5.625" style="516" customWidth="1"/>
    <col min="785" max="785" width="9.875" style="516" customWidth="1"/>
    <col min="786" max="786" width="11" style="516" customWidth="1"/>
    <col min="787" max="791" width="0" style="516" hidden="1" customWidth="1"/>
    <col min="792" max="792" width="8.625" style="516" customWidth="1"/>
    <col min="793" max="793" width="10.125" style="516" customWidth="1"/>
    <col min="794" max="794" width="9.75" style="516" customWidth="1"/>
    <col min="795" max="795" width="8" style="516" customWidth="1"/>
    <col min="796" max="796" width="0" style="516" hidden="1" customWidth="1"/>
    <col min="797" max="797" width="9.125" style="516" customWidth="1"/>
    <col min="798" max="798" width="25.5" style="516" customWidth="1"/>
    <col min="799" max="799" width="14.875" style="516" customWidth="1"/>
    <col min="800" max="800" width="20.5" style="516" customWidth="1"/>
    <col min="801" max="801" width="20" style="516" customWidth="1"/>
    <col min="802" max="1024" width="11" style="516"/>
    <col min="1025" max="1026" width="0" style="516" hidden="1" customWidth="1"/>
    <col min="1027" max="1027" width="10.375" style="516" customWidth="1"/>
    <col min="1028" max="1028" width="29.375" style="516" customWidth="1"/>
    <col min="1029" max="1029" width="15.25" style="516" customWidth="1"/>
    <col min="1030" max="1030" width="13.5" style="516" customWidth="1"/>
    <col min="1031" max="1040" width="5.625" style="516" customWidth="1"/>
    <col min="1041" max="1041" width="9.875" style="516" customWidth="1"/>
    <col min="1042" max="1042" width="11" style="516" customWidth="1"/>
    <col min="1043" max="1047" width="0" style="516" hidden="1" customWidth="1"/>
    <col min="1048" max="1048" width="8.625" style="516" customWidth="1"/>
    <col min="1049" max="1049" width="10.125" style="516" customWidth="1"/>
    <col min="1050" max="1050" width="9.75" style="516" customWidth="1"/>
    <col min="1051" max="1051" width="8" style="516" customWidth="1"/>
    <col min="1052" max="1052" width="0" style="516" hidden="1" customWidth="1"/>
    <col min="1053" max="1053" width="9.125" style="516" customWidth="1"/>
    <col min="1054" max="1054" width="25.5" style="516" customWidth="1"/>
    <col min="1055" max="1055" width="14.875" style="516" customWidth="1"/>
    <col min="1056" max="1056" width="20.5" style="516" customWidth="1"/>
    <col min="1057" max="1057" width="20" style="516" customWidth="1"/>
    <col min="1058" max="1280" width="11" style="516"/>
    <col min="1281" max="1282" width="0" style="516" hidden="1" customWidth="1"/>
    <col min="1283" max="1283" width="10.375" style="516" customWidth="1"/>
    <col min="1284" max="1284" width="29.375" style="516" customWidth="1"/>
    <col min="1285" max="1285" width="15.25" style="516" customWidth="1"/>
    <col min="1286" max="1286" width="13.5" style="516" customWidth="1"/>
    <col min="1287" max="1296" width="5.625" style="516" customWidth="1"/>
    <col min="1297" max="1297" width="9.875" style="516" customWidth="1"/>
    <col min="1298" max="1298" width="11" style="516" customWidth="1"/>
    <col min="1299" max="1303" width="0" style="516" hidden="1" customWidth="1"/>
    <col min="1304" max="1304" width="8.625" style="516" customWidth="1"/>
    <col min="1305" max="1305" width="10.125" style="516" customWidth="1"/>
    <col min="1306" max="1306" width="9.75" style="516" customWidth="1"/>
    <col min="1307" max="1307" width="8" style="516" customWidth="1"/>
    <col min="1308" max="1308" width="0" style="516" hidden="1" customWidth="1"/>
    <col min="1309" max="1309" width="9.125" style="516" customWidth="1"/>
    <col min="1310" max="1310" width="25.5" style="516" customWidth="1"/>
    <col min="1311" max="1311" width="14.875" style="516" customWidth="1"/>
    <col min="1312" max="1312" width="20.5" style="516" customWidth="1"/>
    <col min="1313" max="1313" width="20" style="516" customWidth="1"/>
    <col min="1314" max="1536" width="11" style="516"/>
    <col min="1537" max="1538" width="0" style="516" hidden="1" customWidth="1"/>
    <col min="1539" max="1539" width="10.375" style="516" customWidth="1"/>
    <col min="1540" max="1540" width="29.375" style="516" customWidth="1"/>
    <col min="1541" max="1541" width="15.25" style="516" customWidth="1"/>
    <col min="1542" max="1542" width="13.5" style="516" customWidth="1"/>
    <col min="1543" max="1552" width="5.625" style="516" customWidth="1"/>
    <col min="1553" max="1553" width="9.875" style="516" customWidth="1"/>
    <col min="1554" max="1554" width="11" style="516" customWidth="1"/>
    <col min="1555" max="1559" width="0" style="516" hidden="1" customWidth="1"/>
    <col min="1560" max="1560" width="8.625" style="516" customWidth="1"/>
    <col min="1561" max="1561" width="10.125" style="516" customWidth="1"/>
    <col min="1562" max="1562" width="9.75" style="516" customWidth="1"/>
    <col min="1563" max="1563" width="8" style="516" customWidth="1"/>
    <col min="1564" max="1564" width="0" style="516" hidden="1" customWidth="1"/>
    <col min="1565" max="1565" width="9.125" style="516" customWidth="1"/>
    <col min="1566" max="1566" width="25.5" style="516" customWidth="1"/>
    <col min="1567" max="1567" width="14.875" style="516" customWidth="1"/>
    <col min="1568" max="1568" width="20.5" style="516" customWidth="1"/>
    <col min="1569" max="1569" width="20" style="516" customWidth="1"/>
    <col min="1570" max="1792" width="11" style="516"/>
    <col min="1793" max="1794" width="0" style="516" hidden="1" customWidth="1"/>
    <col min="1795" max="1795" width="10.375" style="516" customWidth="1"/>
    <col min="1796" max="1796" width="29.375" style="516" customWidth="1"/>
    <col min="1797" max="1797" width="15.25" style="516" customWidth="1"/>
    <col min="1798" max="1798" width="13.5" style="516" customWidth="1"/>
    <col min="1799" max="1808" width="5.625" style="516" customWidth="1"/>
    <col min="1809" max="1809" width="9.875" style="516" customWidth="1"/>
    <col min="1810" max="1810" width="11" style="516" customWidth="1"/>
    <col min="1811" max="1815" width="0" style="516" hidden="1" customWidth="1"/>
    <col min="1816" max="1816" width="8.625" style="516" customWidth="1"/>
    <col min="1817" max="1817" width="10.125" style="516" customWidth="1"/>
    <col min="1818" max="1818" width="9.75" style="516" customWidth="1"/>
    <col min="1819" max="1819" width="8" style="516" customWidth="1"/>
    <col min="1820" max="1820" width="0" style="516" hidden="1" customWidth="1"/>
    <col min="1821" max="1821" width="9.125" style="516" customWidth="1"/>
    <col min="1822" max="1822" width="25.5" style="516" customWidth="1"/>
    <col min="1823" max="1823" width="14.875" style="516" customWidth="1"/>
    <col min="1824" max="1824" width="20.5" style="516" customWidth="1"/>
    <col min="1825" max="1825" width="20" style="516" customWidth="1"/>
    <col min="1826" max="2048" width="11" style="516"/>
    <col min="2049" max="2050" width="0" style="516" hidden="1" customWidth="1"/>
    <col min="2051" max="2051" width="10.375" style="516" customWidth="1"/>
    <col min="2052" max="2052" width="29.375" style="516" customWidth="1"/>
    <col min="2053" max="2053" width="15.25" style="516" customWidth="1"/>
    <col min="2054" max="2054" width="13.5" style="516" customWidth="1"/>
    <col min="2055" max="2064" width="5.625" style="516" customWidth="1"/>
    <col min="2065" max="2065" width="9.875" style="516" customWidth="1"/>
    <col min="2066" max="2066" width="11" style="516" customWidth="1"/>
    <col min="2067" max="2071" width="0" style="516" hidden="1" customWidth="1"/>
    <col min="2072" max="2072" width="8.625" style="516" customWidth="1"/>
    <col min="2073" max="2073" width="10.125" style="516" customWidth="1"/>
    <col min="2074" max="2074" width="9.75" style="516" customWidth="1"/>
    <col min="2075" max="2075" width="8" style="516" customWidth="1"/>
    <col min="2076" max="2076" width="0" style="516" hidden="1" customWidth="1"/>
    <col min="2077" max="2077" width="9.125" style="516" customWidth="1"/>
    <col min="2078" max="2078" width="25.5" style="516" customWidth="1"/>
    <col min="2079" max="2079" width="14.875" style="516" customWidth="1"/>
    <col min="2080" max="2080" width="20.5" style="516" customWidth="1"/>
    <col min="2081" max="2081" width="20" style="516" customWidth="1"/>
    <col min="2082" max="2304" width="11" style="516"/>
    <col min="2305" max="2306" width="0" style="516" hidden="1" customWidth="1"/>
    <col min="2307" max="2307" width="10.375" style="516" customWidth="1"/>
    <col min="2308" max="2308" width="29.375" style="516" customWidth="1"/>
    <col min="2309" max="2309" width="15.25" style="516" customWidth="1"/>
    <col min="2310" max="2310" width="13.5" style="516" customWidth="1"/>
    <col min="2311" max="2320" width="5.625" style="516" customWidth="1"/>
    <col min="2321" max="2321" width="9.875" style="516" customWidth="1"/>
    <col min="2322" max="2322" width="11" style="516" customWidth="1"/>
    <col min="2323" max="2327" width="0" style="516" hidden="1" customWidth="1"/>
    <col min="2328" max="2328" width="8.625" style="516" customWidth="1"/>
    <col min="2329" max="2329" width="10.125" style="516" customWidth="1"/>
    <col min="2330" max="2330" width="9.75" style="516" customWidth="1"/>
    <col min="2331" max="2331" width="8" style="516" customWidth="1"/>
    <col min="2332" max="2332" width="0" style="516" hidden="1" customWidth="1"/>
    <col min="2333" max="2333" width="9.125" style="516" customWidth="1"/>
    <col min="2334" max="2334" width="25.5" style="516" customWidth="1"/>
    <col min="2335" max="2335" width="14.875" style="516" customWidth="1"/>
    <col min="2336" max="2336" width="20.5" style="516" customWidth="1"/>
    <col min="2337" max="2337" width="20" style="516" customWidth="1"/>
    <col min="2338" max="2560" width="11" style="516"/>
    <col min="2561" max="2562" width="0" style="516" hidden="1" customWidth="1"/>
    <col min="2563" max="2563" width="10.375" style="516" customWidth="1"/>
    <col min="2564" max="2564" width="29.375" style="516" customWidth="1"/>
    <col min="2565" max="2565" width="15.25" style="516" customWidth="1"/>
    <col min="2566" max="2566" width="13.5" style="516" customWidth="1"/>
    <col min="2567" max="2576" width="5.625" style="516" customWidth="1"/>
    <col min="2577" max="2577" width="9.875" style="516" customWidth="1"/>
    <col min="2578" max="2578" width="11" style="516" customWidth="1"/>
    <col min="2579" max="2583" width="0" style="516" hidden="1" customWidth="1"/>
    <col min="2584" max="2584" width="8.625" style="516" customWidth="1"/>
    <col min="2585" max="2585" width="10.125" style="516" customWidth="1"/>
    <col min="2586" max="2586" width="9.75" style="516" customWidth="1"/>
    <col min="2587" max="2587" width="8" style="516" customWidth="1"/>
    <col min="2588" max="2588" width="0" style="516" hidden="1" customWidth="1"/>
    <col min="2589" max="2589" width="9.125" style="516" customWidth="1"/>
    <col min="2590" max="2590" width="25.5" style="516" customWidth="1"/>
    <col min="2591" max="2591" width="14.875" style="516" customWidth="1"/>
    <col min="2592" max="2592" width="20.5" style="516" customWidth="1"/>
    <col min="2593" max="2593" width="20" style="516" customWidth="1"/>
    <col min="2594" max="2816" width="11" style="516"/>
    <col min="2817" max="2818" width="0" style="516" hidden="1" customWidth="1"/>
    <col min="2819" max="2819" width="10.375" style="516" customWidth="1"/>
    <col min="2820" max="2820" width="29.375" style="516" customWidth="1"/>
    <col min="2821" max="2821" width="15.25" style="516" customWidth="1"/>
    <col min="2822" max="2822" width="13.5" style="516" customWidth="1"/>
    <col min="2823" max="2832" width="5.625" style="516" customWidth="1"/>
    <col min="2833" max="2833" width="9.875" style="516" customWidth="1"/>
    <col min="2834" max="2834" width="11" style="516" customWidth="1"/>
    <col min="2835" max="2839" width="0" style="516" hidden="1" customWidth="1"/>
    <col min="2840" max="2840" width="8.625" style="516" customWidth="1"/>
    <col min="2841" max="2841" width="10.125" style="516" customWidth="1"/>
    <col min="2842" max="2842" width="9.75" style="516" customWidth="1"/>
    <col min="2843" max="2843" width="8" style="516" customWidth="1"/>
    <col min="2844" max="2844" width="0" style="516" hidden="1" customWidth="1"/>
    <col min="2845" max="2845" width="9.125" style="516" customWidth="1"/>
    <col min="2846" max="2846" width="25.5" style="516" customWidth="1"/>
    <col min="2847" max="2847" width="14.875" style="516" customWidth="1"/>
    <col min="2848" max="2848" width="20.5" style="516" customWidth="1"/>
    <col min="2849" max="2849" width="20" style="516" customWidth="1"/>
    <col min="2850" max="3072" width="11" style="516"/>
    <col min="3073" max="3074" width="0" style="516" hidden="1" customWidth="1"/>
    <col min="3075" max="3075" width="10.375" style="516" customWidth="1"/>
    <col min="3076" max="3076" width="29.375" style="516" customWidth="1"/>
    <col min="3077" max="3077" width="15.25" style="516" customWidth="1"/>
    <col min="3078" max="3078" width="13.5" style="516" customWidth="1"/>
    <col min="3079" max="3088" width="5.625" style="516" customWidth="1"/>
    <col min="3089" max="3089" width="9.875" style="516" customWidth="1"/>
    <col min="3090" max="3090" width="11" style="516" customWidth="1"/>
    <col min="3091" max="3095" width="0" style="516" hidden="1" customWidth="1"/>
    <col min="3096" max="3096" width="8.625" style="516" customWidth="1"/>
    <col min="3097" max="3097" width="10.125" style="516" customWidth="1"/>
    <col min="3098" max="3098" width="9.75" style="516" customWidth="1"/>
    <col min="3099" max="3099" width="8" style="516" customWidth="1"/>
    <col min="3100" max="3100" width="0" style="516" hidden="1" customWidth="1"/>
    <col min="3101" max="3101" width="9.125" style="516" customWidth="1"/>
    <col min="3102" max="3102" width="25.5" style="516" customWidth="1"/>
    <col min="3103" max="3103" width="14.875" style="516" customWidth="1"/>
    <col min="3104" max="3104" width="20.5" style="516" customWidth="1"/>
    <col min="3105" max="3105" width="20" style="516" customWidth="1"/>
    <col min="3106" max="3328" width="11" style="516"/>
    <col min="3329" max="3330" width="0" style="516" hidden="1" customWidth="1"/>
    <col min="3331" max="3331" width="10.375" style="516" customWidth="1"/>
    <col min="3332" max="3332" width="29.375" style="516" customWidth="1"/>
    <col min="3333" max="3333" width="15.25" style="516" customWidth="1"/>
    <col min="3334" max="3334" width="13.5" style="516" customWidth="1"/>
    <col min="3335" max="3344" width="5.625" style="516" customWidth="1"/>
    <col min="3345" max="3345" width="9.875" style="516" customWidth="1"/>
    <col min="3346" max="3346" width="11" style="516" customWidth="1"/>
    <col min="3347" max="3351" width="0" style="516" hidden="1" customWidth="1"/>
    <col min="3352" max="3352" width="8.625" style="516" customWidth="1"/>
    <col min="3353" max="3353" width="10.125" style="516" customWidth="1"/>
    <col min="3354" max="3354" width="9.75" style="516" customWidth="1"/>
    <col min="3355" max="3355" width="8" style="516" customWidth="1"/>
    <col min="3356" max="3356" width="0" style="516" hidden="1" customWidth="1"/>
    <col min="3357" max="3357" width="9.125" style="516" customWidth="1"/>
    <col min="3358" max="3358" width="25.5" style="516" customWidth="1"/>
    <col min="3359" max="3359" width="14.875" style="516" customWidth="1"/>
    <col min="3360" max="3360" width="20.5" style="516" customWidth="1"/>
    <col min="3361" max="3361" width="20" style="516" customWidth="1"/>
    <col min="3362" max="3584" width="11" style="516"/>
    <col min="3585" max="3586" width="0" style="516" hidden="1" customWidth="1"/>
    <col min="3587" max="3587" width="10.375" style="516" customWidth="1"/>
    <col min="3588" max="3588" width="29.375" style="516" customWidth="1"/>
    <col min="3589" max="3589" width="15.25" style="516" customWidth="1"/>
    <col min="3590" max="3590" width="13.5" style="516" customWidth="1"/>
    <col min="3591" max="3600" width="5.625" style="516" customWidth="1"/>
    <col min="3601" max="3601" width="9.875" style="516" customWidth="1"/>
    <col min="3602" max="3602" width="11" style="516" customWidth="1"/>
    <col min="3603" max="3607" width="0" style="516" hidden="1" customWidth="1"/>
    <col min="3608" max="3608" width="8.625" style="516" customWidth="1"/>
    <col min="3609" max="3609" width="10.125" style="516" customWidth="1"/>
    <col min="3610" max="3610" width="9.75" style="516" customWidth="1"/>
    <col min="3611" max="3611" width="8" style="516" customWidth="1"/>
    <col min="3612" max="3612" width="0" style="516" hidden="1" customWidth="1"/>
    <col min="3613" max="3613" width="9.125" style="516" customWidth="1"/>
    <col min="3614" max="3614" width="25.5" style="516" customWidth="1"/>
    <col min="3615" max="3615" width="14.875" style="516" customWidth="1"/>
    <col min="3616" max="3616" width="20.5" style="516" customWidth="1"/>
    <col min="3617" max="3617" width="20" style="516" customWidth="1"/>
    <col min="3618" max="3840" width="11" style="516"/>
    <col min="3841" max="3842" width="0" style="516" hidden="1" customWidth="1"/>
    <col min="3843" max="3843" width="10.375" style="516" customWidth="1"/>
    <col min="3844" max="3844" width="29.375" style="516" customWidth="1"/>
    <col min="3845" max="3845" width="15.25" style="516" customWidth="1"/>
    <col min="3846" max="3846" width="13.5" style="516" customWidth="1"/>
    <col min="3847" max="3856" width="5.625" style="516" customWidth="1"/>
    <col min="3857" max="3857" width="9.875" style="516" customWidth="1"/>
    <col min="3858" max="3858" width="11" style="516" customWidth="1"/>
    <col min="3859" max="3863" width="0" style="516" hidden="1" customWidth="1"/>
    <col min="3864" max="3864" width="8.625" style="516" customWidth="1"/>
    <col min="3865" max="3865" width="10.125" style="516" customWidth="1"/>
    <col min="3866" max="3866" width="9.75" style="516" customWidth="1"/>
    <col min="3867" max="3867" width="8" style="516" customWidth="1"/>
    <col min="3868" max="3868" width="0" style="516" hidden="1" customWidth="1"/>
    <col min="3869" max="3869" width="9.125" style="516" customWidth="1"/>
    <col min="3870" max="3870" width="25.5" style="516" customWidth="1"/>
    <col min="3871" max="3871" width="14.875" style="516" customWidth="1"/>
    <col min="3872" max="3872" width="20.5" style="516" customWidth="1"/>
    <col min="3873" max="3873" width="20" style="516" customWidth="1"/>
    <col min="3874" max="4096" width="11" style="516"/>
    <col min="4097" max="4098" width="0" style="516" hidden="1" customWidth="1"/>
    <col min="4099" max="4099" width="10.375" style="516" customWidth="1"/>
    <col min="4100" max="4100" width="29.375" style="516" customWidth="1"/>
    <col min="4101" max="4101" width="15.25" style="516" customWidth="1"/>
    <col min="4102" max="4102" width="13.5" style="516" customWidth="1"/>
    <col min="4103" max="4112" width="5.625" style="516" customWidth="1"/>
    <col min="4113" max="4113" width="9.875" style="516" customWidth="1"/>
    <col min="4114" max="4114" width="11" style="516" customWidth="1"/>
    <col min="4115" max="4119" width="0" style="516" hidden="1" customWidth="1"/>
    <col min="4120" max="4120" width="8.625" style="516" customWidth="1"/>
    <col min="4121" max="4121" width="10.125" style="516" customWidth="1"/>
    <col min="4122" max="4122" width="9.75" style="516" customWidth="1"/>
    <col min="4123" max="4123" width="8" style="516" customWidth="1"/>
    <col min="4124" max="4124" width="0" style="516" hidden="1" customWidth="1"/>
    <col min="4125" max="4125" width="9.125" style="516" customWidth="1"/>
    <col min="4126" max="4126" width="25.5" style="516" customWidth="1"/>
    <col min="4127" max="4127" width="14.875" style="516" customWidth="1"/>
    <col min="4128" max="4128" width="20.5" style="516" customWidth="1"/>
    <col min="4129" max="4129" width="20" style="516" customWidth="1"/>
    <col min="4130" max="4352" width="11" style="516"/>
    <col min="4353" max="4354" width="0" style="516" hidden="1" customWidth="1"/>
    <col min="4355" max="4355" width="10.375" style="516" customWidth="1"/>
    <col min="4356" max="4356" width="29.375" style="516" customWidth="1"/>
    <col min="4357" max="4357" width="15.25" style="516" customWidth="1"/>
    <col min="4358" max="4358" width="13.5" style="516" customWidth="1"/>
    <col min="4359" max="4368" width="5.625" style="516" customWidth="1"/>
    <col min="4369" max="4369" width="9.875" style="516" customWidth="1"/>
    <col min="4370" max="4370" width="11" style="516" customWidth="1"/>
    <col min="4371" max="4375" width="0" style="516" hidden="1" customWidth="1"/>
    <col min="4376" max="4376" width="8.625" style="516" customWidth="1"/>
    <col min="4377" max="4377" width="10.125" style="516" customWidth="1"/>
    <col min="4378" max="4378" width="9.75" style="516" customWidth="1"/>
    <col min="4379" max="4379" width="8" style="516" customWidth="1"/>
    <col min="4380" max="4380" width="0" style="516" hidden="1" customWidth="1"/>
    <col min="4381" max="4381" width="9.125" style="516" customWidth="1"/>
    <col min="4382" max="4382" width="25.5" style="516" customWidth="1"/>
    <col min="4383" max="4383" width="14.875" style="516" customWidth="1"/>
    <col min="4384" max="4384" width="20.5" style="516" customWidth="1"/>
    <col min="4385" max="4385" width="20" style="516" customWidth="1"/>
    <col min="4386" max="4608" width="11" style="516"/>
    <col min="4609" max="4610" width="0" style="516" hidden="1" customWidth="1"/>
    <col min="4611" max="4611" width="10.375" style="516" customWidth="1"/>
    <col min="4612" max="4612" width="29.375" style="516" customWidth="1"/>
    <col min="4613" max="4613" width="15.25" style="516" customWidth="1"/>
    <col min="4614" max="4614" width="13.5" style="516" customWidth="1"/>
    <col min="4615" max="4624" width="5.625" style="516" customWidth="1"/>
    <col min="4625" max="4625" width="9.875" style="516" customWidth="1"/>
    <col min="4626" max="4626" width="11" style="516" customWidth="1"/>
    <col min="4627" max="4631" width="0" style="516" hidden="1" customWidth="1"/>
    <col min="4632" max="4632" width="8.625" style="516" customWidth="1"/>
    <col min="4633" max="4633" width="10.125" style="516" customWidth="1"/>
    <col min="4634" max="4634" width="9.75" style="516" customWidth="1"/>
    <col min="4635" max="4635" width="8" style="516" customWidth="1"/>
    <col min="4636" max="4636" width="0" style="516" hidden="1" customWidth="1"/>
    <col min="4637" max="4637" width="9.125" style="516" customWidth="1"/>
    <col min="4638" max="4638" width="25.5" style="516" customWidth="1"/>
    <col min="4639" max="4639" width="14.875" style="516" customWidth="1"/>
    <col min="4640" max="4640" width="20.5" style="516" customWidth="1"/>
    <col min="4641" max="4641" width="20" style="516" customWidth="1"/>
    <col min="4642" max="4864" width="11" style="516"/>
    <col min="4865" max="4866" width="0" style="516" hidden="1" customWidth="1"/>
    <col min="4867" max="4867" width="10.375" style="516" customWidth="1"/>
    <col min="4868" max="4868" width="29.375" style="516" customWidth="1"/>
    <col min="4869" max="4869" width="15.25" style="516" customWidth="1"/>
    <col min="4870" max="4870" width="13.5" style="516" customWidth="1"/>
    <col min="4871" max="4880" width="5.625" style="516" customWidth="1"/>
    <col min="4881" max="4881" width="9.875" style="516" customWidth="1"/>
    <col min="4882" max="4882" width="11" style="516" customWidth="1"/>
    <col min="4883" max="4887" width="0" style="516" hidden="1" customWidth="1"/>
    <col min="4888" max="4888" width="8.625" style="516" customWidth="1"/>
    <col min="4889" max="4889" width="10.125" style="516" customWidth="1"/>
    <col min="4890" max="4890" width="9.75" style="516" customWidth="1"/>
    <col min="4891" max="4891" width="8" style="516" customWidth="1"/>
    <col min="4892" max="4892" width="0" style="516" hidden="1" customWidth="1"/>
    <col min="4893" max="4893" width="9.125" style="516" customWidth="1"/>
    <col min="4894" max="4894" width="25.5" style="516" customWidth="1"/>
    <col min="4895" max="4895" width="14.875" style="516" customWidth="1"/>
    <col min="4896" max="4896" width="20.5" style="516" customWidth="1"/>
    <col min="4897" max="4897" width="20" style="516" customWidth="1"/>
    <col min="4898" max="5120" width="11" style="516"/>
    <col min="5121" max="5122" width="0" style="516" hidden="1" customWidth="1"/>
    <col min="5123" max="5123" width="10.375" style="516" customWidth="1"/>
    <col min="5124" max="5124" width="29.375" style="516" customWidth="1"/>
    <col min="5125" max="5125" width="15.25" style="516" customWidth="1"/>
    <col min="5126" max="5126" width="13.5" style="516" customWidth="1"/>
    <col min="5127" max="5136" width="5.625" style="516" customWidth="1"/>
    <col min="5137" max="5137" width="9.875" style="516" customWidth="1"/>
    <col min="5138" max="5138" width="11" style="516" customWidth="1"/>
    <col min="5139" max="5143" width="0" style="516" hidden="1" customWidth="1"/>
    <col min="5144" max="5144" width="8.625" style="516" customWidth="1"/>
    <col min="5145" max="5145" width="10.125" style="516" customWidth="1"/>
    <col min="5146" max="5146" width="9.75" style="516" customWidth="1"/>
    <col min="5147" max="5147" width="8" style="516" customWidth="1"/>
    <col min="5148" max="5148" width="0" style="516" hidden="1" customWidth="1"/>
    <col min="5149" max="5149" width="9.125" style="516" customWidth="1"/>
    <col min="5150" max="5150" width="25.5" style="516" customWidth="1"/>
    <col min="5151" max="5151" width="14.875" style="516" customWidth="1"/>
    <col min="5152" max="5152" width="20.5" style="516" customWidth="1"/>
    <col min="5153" max="5153" width="20" style="516" customWidth="1"/>
    <col min="5154" max="5376" width="11" style="516"/>
    <col min="5377" max="5378" width="0" style="516" hidden="1" customWidth="1"/>
    <col min="5379" max="5379" width="10.375" style="516" customWidth="1"/>
    <col min="5380" max="5380" width="29.375" style="516" customWidth="1"/>
    <col min="5381" max="5381" width="15.25" style="516" customWidth="1"/>
    <col min="5382" max="5382" width="13.5" style="516" customWidth="1"/>
    <col min="5383" max="5392" width="5.625" style="516" customWidth="1"/>
    <col min="5393" max="5393" width="9.875" style="516" customWidth="1"/>
    <col min="5394" max="5394" width="11" style="516" customWidth="1"/>
    <col min="5395" max="5399" width="0" style="516" hidden="1" customWidth="1"/>
    <col min="5400" max="5400" width="8.625" style="516" customWidth="1"/>
    <col min="5401" max="5401" width="10.125" style="516" customWidth="1"/>
    <col min="5402" max="5402" width="9.75" style="516" customWidth="1"/>
    <col min="5403" max="5403" width="8" style="516" customWidth="1"/>
    <col min="5404" max="5404" width="0" style="516" hidden="1" customWidth="1"/>
    <col min="5405" max="5405" width="9.125" style="516" customWidth="1"/>
    <col min="5406" max="5406" width="25.5" style="516" customWidth="1"/>
    <col min="5407" max="5407" width="14.875" style="516" customWidth="1"/>
    <col min="5408" max="5408" width="20.5" style="516" customWidth="1"/>
    <col min="5409" max="5409" width="20" style="516" customWidth="1"/>
    <col min="5410" max="5632" width="11" style="516"/>
    <col min="5633" max="5634" width="0" style="516" hidden="1" customWidth="1"/>
    <col min="5635" max="5635" width="10.375" style="516" customWidth="1"/>
    <col min="5636" max="5636" width="29.375" style="516" customWidth="1"/>
    <col min="5637" max="5637" width="15.25" style="516" customWidth="1"/>
    <col min="5638" max="5638" width="13.5" style="516" customWidth="1"/>
    <col min="5639" max="5648" width="5.625" style="516" customWidth="1"/>
    <col min="5649" max="5649" width="9.875" style="516" customWidth="1"/>
    <col min="5650" max="5650" width="11" style="516" customWidth="1"/>
    <col min="5651" max="5655" width="0" style="516" hidden="1" customWidth="1"/>
    <col min="5656" max="5656" width="8.625" style="516" customWidth="1"/>
    <col min="5657" max="5657" width="10.125" style="516" customWidth="1"/>
    <col min="5658" max="5658" width="9.75" style="516" customWidth="1"/>
    <col min="5659" max="5659" width="8" style="516" customWidth="1"/>
    <col min="5660" max="5660" width="0" style="516" hidden="1" customWidth="1"/>
    <col min="5661" max="5661" width="9.125" style="516" customWidth="1"/>
    <col min="5662" max="5662" width="25.5" style="516" customWidth="1"/>
    <col min="5663" max="5663" width="14.875" style="516" customWidth="1"/>
    <col min="5664" max="5664" width="20.5" style="516" customWidth="1"/>
    <col min="5665" max="5665" width="20" style="516" customWidth="1"/>
    <col min="5666" max="5888" width="11" style="516"/>
    <col min="5889" max="5890" width="0" style="516" hidden="1" customWidth="1"/>
    <col min="5891" max="5891" width="10.375" style="516" customWidth="1"/>
    <col min="5892" max="5892" width="29.375" style="516" customWidth="1"/>
    <col min="5893" max="5893" width="15.25" style="516" customWidth="1"/>
    <col min="5894" max="5894" width="13.5" style="516" customWidth="1"/>
    <col min="5895" max="5904" width="5.625" style="516" customWidth="1"/>
    <col min="5905" max="5905" width="9.875" style="516" customWidth="1"/>
    <col min="5906" max="5906" width="11" style="516" customWidth="1"/>
    <col min="5907" max="5911" width="0" style="516" hidden="1" customWidth="1"/>
    <col min="5912" max="5912" width="8.625" style="516" customWidth="1"/>
    <col min="5913" max="5913" width="10.125" style="516" customWidth="1"/>
    <col min="5914" max="5914" width="9.75" style="516" customWidth="1"/>
    <col min="5915" max="5915" width="8" style="516" customWidth="1"/>
    <col min="5916" max="5916" width="0" style="516" hidden="1" customWidth="1"/>
    <col min="5917" max="5917" width="9.125" style="516" customWidth="1"/>
    <col min="5918" max="5918" width="25.5" style="516" customWidth="1"/>
    <col min="5919" max="5919" width="14.875" style="516" customWidth="1"/>
    <col min="5920" max="5920" width="20.5" style="516" customWidth="1"/>
    <col min="5921" max="5921" width="20" style="516" customWidth="1"/>
    <col min="5922" max="6144" width="11" style="516"/>
    <col min="6145" max="6146" width="0" style="516" hidden="1" customWidth="1"/>
    <col min="6147" max="6147" width="10.375" style="516" customWidth="1"/>
    <col min="6148" max="6148" width="29.375" style="516" customWidth="1"/>
    <col min="6149" max="6149" width="15.25" style="516" customWidth="1"/>
    <col min="6150" max="6150" width="13.5" style="516" customWidth="1"/>
    <col min="6151" max="6160" width="5.625" style="516" customWidth="1"/>
    <col min="6161" max="6161" width="9.875" style="516" customWidth="1"/>
    <col min="6162" max="6162" width="11" style="516" customWidth="1"/>
    <col min="6163" max="6167" width="0" style="516" hidden="1" customWidth="1"/>
    <col min="6168" max="6168" width="8.625" style="516" customWidth="1"/>
    <col min="6169" max="6169" width="10.125" style="516" customWidth="1"/>
    <col min="6170" max="6170" width="9.75" style="516" customWidth="1"/>
    <col min="6171" max="6171" width="8" style="516" customWidth="1"/>
    <col min="6172" max="6172" width="0" style="516" hidden="1" customWidth="1"/>
    <col min="6173" max="6173" width="9.125" style="516" customWidth="1"/>
    <col min="6174" max="6174" width="25.5" style="516" customWidth="1"/>
    <col min="6175" max="6175" width="14.875" style="516" customWidth="1"/>
    <col min="6176" max="6176" width="20.5" style="516" customWidth="1"/>
    <col min="6177" max="6177" width="20" style="516" customWidth="1"/>
    <col min="6178" max="6400" width="11" style="516"/>
    <col min="6401" max="6402" width="0" style="516" hidden="1" customWidth="1"/>
    <col min="6403" max="6403" width="10.375" style="516" customWidth="1"/>
    <col min="6404" max="6404" width="29.375" style="516" customWidth="1"/>
    <col min="6405" max="6405" width="15.25" style="516" customWidth="1"/>
    <col min="6406" max="6406" width="13.5" style="516" customWidth="1"/>
    <col min="6407" max="6416" width="5.625" style="516" customWidth="1"/>
    <col min="6417" max="6417" width="9.875" style="516" customWidth="1"/>
    <col min="6418" max="6418" width="11" style="516" customWidth="1"/>
    <col min="6419" max="6423" width="0" style="516" hidden="1" customWidth="1"/>
    <col min="6424" max="6424" width="8.625" style="516" customWidth="1"/>
    <col min="6425" max="6425" width="10.125" style="516" customWidth="1"/>
    <col min="6426" max="6426" width="9.75" style="516" customWidth="1"/>
    <col min="6427" max="6427" width="8" style="516" customWidth="1"/>
    <col min="6428" max="6428" width="0" style="516" hidden="1" customWidth="1"/>
    <col min="6429" max="6429" width="9.125" style="516" customWidth="1"/>
    <col min="6430" max="6430" width="25.5" style="516" customWidth="1"/>
    <col min="6431" max="6431" width="14.875" style="516" customWidth="1"/>
    <col min="6432" max="6432" width="20.5" style="516" customWidth="1"/>
    <col min="6433" max="6433" width="20" style="516" customWidth="1"/>
    <col min="6434" max="6656" width="11" style="516"/>
    <col min="6657" max="6658" width="0" style="516" hidden="1" customWidth="1"/>
    <col min="6659" max="6659" width="10.375" style="516" customWidth="1"/>
    <col min="6660" max="6660" width="29.375" style="516" customWidth="1"/>
    <col min="6661" max="6661" width="15.25" style="516" customWidth="1"/>
    <col min="6662" max="6662" width="13.5" style="516" customWidth="1"/>
    <col min="6663" max="6672" width="5.625" style="516" customWidth="1"/>
    <col min="6673" max="6673" width="9.875" style="516" customWidth="1"/>
    <col min="6674" max="6674" width="11" style="516" customWidth="1"/>
    <col min="6675" max="6679" width="0" style="516" hidden="1" customWidth="1"/>
    <col min="6680" max="6680" width="8.625" style="516" customWidth="1"/>
    <col min="6681" max="6681" width="10.125" style="516" customWidth="1"/>
    <col min="6682" max="6682" width="9.75" style="516" customWidth="1"/>
    <col min="6683" max="6683" width="8" style="516" customWidth="1"/>
    <col min="6684" max="6684" width="0" style="516" hidden="1" customWidth="1"/>
    <col min="6685" max="6685" width="9.125" style="516" customWidth="1"/>
    <col min="6686" max="6686" width="25.5" style="516" customWidth="1"/>
    <col min="6687" max="6687" width="14.875" style="516" customWidth="1"/>
    <col min="6688" max="6688" width="20.5" style="516" customWidth="1"/>
    <col min="6689" max="6689" width="20" style="516" customWidth="1"/>
    <col min="6690" max="6912" width="11" style="516"/>
    <col min="6913" max="6914" width="0" style="516" hidden="1" customWidth="1"/>
    <col min="6915" max="6915" width="10.375" style="516" customWidth="1"/>
    <col min="6916" max="6916" width="29.375" style="516" customWidth="1"/>
    <col min="6917" max="6917" width="15.25" style="516" customWidth="1"/>
    <col min="6918" max="6918" width="13.5" style="516" customWidth="1"/>
    <col min="6919" max="6928" width="5.625" style="516" customWidth="1"/>
    <col min="6929" max="6929" width="9.875" style="516" customWidth="1"/>
    <col min="6930" max="6930" width="11" style="516" customWidth="1"/>
    <col min="6931" max="6935" width="0" style="516" hidden="1" customWidth="1"/>
    <col min="6936" max="6936" width="8.625" style="516" customWidth="1"/>
    <col min="6937" max="6937" width="10.125" style="516" customWidth="1"/>
    <col min="6938" max="6938" width="9.75" style="516" customWidth="1"/>
    <col min="6939" max="6939" width="8" style="516" customWidth="1"/>
    <col min="6940" max="6940" width="0" style="516" hidden="1" customWidth="1"/>
    <col min="6941" max="6941" width="9.125" style="516" customWidth="1"/>
    <col min="6942" max="6942" width="25.5" style="516" customWidth="1"/>
    <col min="6943" max="6943" width="14.875" style="516" customWidth="1"/>
    <col min="6944" max="6944" width="20.5" style="516" customWidth="1"/>
    <col min="6945" max="6945" width="20" style="516" customWidth="1"/>
    <col min="6946" max="7168" width="11" style="516"/>
    <col min="7169" max="7170" width="0" style="516" hidden="1" customWidth="1"/>
    <col min="7171" max="7171" width="10.375" style="516" customWidth="1"/>
    <col min="7172" max="7172" width="29.375" style="516" customWidth="1"/>
    <col min="7173" max="7173" width="15.25" style="516" customWidth="1"/>
    <col min="7174" max="7174" width="13.5" style="516" customWidth="1"/>
    <col min="7175" max="7184" width="5.625" style="516" customWidth="1"/>
    <col min="7185" max="7185" width="9.875" style="516" customWidth="1"/>
    <col min="7186" max="7186" width="11" style="516" customWidth="1"/>
    <col min="7187" max="7191" width="0" style="516" hidden="1" customWidth="1"/>
    <col min="7192" max="7192" width="8.625" style="516" customWidth="1"/>
    <col min="7193" max="7193" width="10.125" style="516" customWidth="1"/>
    <col min="7194" max="7194" width="9.75" style="516" customWidth="1"/>
    <col min="7195" max="7195" width="8" style="516" customWidth="1"/>
    <col min="7196" max="7196" width="0" style="516" hidden="1" customWidth="1"/>
    <col min="7197" max="7197" width="9.125" style="516" customWidth="1"/>
    <col min="7198" max="7198" width="25.5" style="516" customWidth="1"/>
    <col min="7199" max="7199" width="14.875" style="516" customWidth="1"/>
    <col min="7200" max="7200" width="20.5" style="516" customWidth="1"/>
    <col min="7201" max="7201" width="20" style="516" customWidth="1"/>
    <col min="7202" max="7424" width="11" style="516"/>
    <col min="7425" max="7426" width="0" style="516" hidden="1" customWidth="1"/>
    <col min="7427" max="7427" width="10.375" style="516" customWidth="1"/>
    <col min="7428" max="7428" width="29.375" style="516" customWidth="1"/>
    <col min="7429" max="7429" width="15.25" style="516" customWidth="1"/>
    <col min="7430" max="7430" width="13.5" style="516" customWidth="1"/>
    <col min="7431" max="7440" width="5.625" style="516" customWidth="1"/>
    <col min="7441" max="7441" width="9.875" style="516" customWidth="1"/>
    <col min="7442" max="7442" width="11" style="516" customWidth="1"/>
    <col min="7443" max="7447" width="0" style="516" hidden="1" customWidth="1"/>
    <col min="7448" max="7448" width="8.625" style="516" customWidth="1"/>
    <col min="7449" max="7449" width="10.125" style="516" customWidth="1"/>
    <col min="7450" max="7450" width="9.75" style="516" customWidth="1"/>
    <col min="7451" max="7451" width="8" style="516" customWidth="1"/>
    <col min="7452" max="7452" width="0" style="516" hidden="1" customWidth="1"/>
    <col min="7453" max="7453" width="9.125" style="516" customWidth="1"/>
    <col min="7454" max="7454" width="25.5" style="516" customWidth="1"/>
    <col min="7455" max="7455" width="14.875" style="516" customWidth="1"/>
    <col min="7456" max="7456" width="20.5" style="516" customWidth="1"/>
    <col min="7457" max="7457" width="20" style="516" customWidth="1"/>
    <col min="7458" max="7680" width="11" style="516"/>
    <col min="7681" max="7682" width="0" style="516" hidden="1" customWidth="1"/>
    <col min="7683" max="7683" width="10.375" style="516" customWidth="1"/>
    <col min="7684" max="7684" width="29.375" style="516" customWidth="1"/>
    <col min="7685" max="7685" width="15.25" style="516" customWidth="1"/>
    <col min="7686" max="7686" width="13.5" style="516" customWidth="1"/>
    <col min="7687" max="7696" width="5.625" style="516" customWidth="1"/>
    <col min="7697" max="7697" width="9.875" style="516" customWidth="1"/>
    <col min="7698" max="7698" width="11" style="516" customWidth="1"/>
    <col min="7699" max="7703" width="0" style="516" hidden="1" customWidth="1"/>
    <col min="7704" max="7704" width="8.625" style="516" customWidth="1"/>
    <col min="7705" max="7705" width="10.125" style="516" customWidth="1"/>
    <col min="7706" max="7706" width="9.75" style="516" customWidth="1"/>
    <col min="7707" max="7707" width="8" style="516" customWidth="1"/>
    <col min="7708" max="7708" width="0" style="516" hidden="1" customWidth="1"/>
    <col min="7709" max="7709" width="9.125" style="516" customWidth="1"/>
    <col min="7710" max="7710" width="25.5" style="516" customWidth="1"/>
    <col min="7711" max="7711" width="14.875" style="516" customWidth="1"/>
    <col min="7712" max="7712" width="20.5" style="516" customWidth="1"/>
    <col min="7713" max="7713" width="20" style="516" customWidth="1"/>
    <col min="7714" max="7936" width="11" style="516"/>
    <col min="7937" max="7938" width="0" style="516" hidden="1" customWidth="1"/>
    <col min="7939" max="7939" width="10.375" style="516" customWidth="1"/>
    <col min="7940" max="7940" width="29.375" style="516" customWidth="1"/>
    <col min="7941" max="7941" width="15.25" style="516" customWidth="1"/>
    <col min="7942" max="7942" width="13.5" style="516" customWidth="1"/>
    <col min="7943" max="7952" width="5.625" style="516" customWidth="1"/>
    <col min="7953" max="7953" width="9.875" style="516" customWidth="1"/>
    <col min="7954" max="7954" width="11" style="516" customWidth="1"/>
    <col min="7955" max="7959" width="0" style="516" hidden="1" customWidth="1"/>
    <col min="7960" max="7960" width="8.625" style="516" customWidth="1"/>
    <col min="7961" max="7961" width="10.125" style="516" customWidth="1"/>
    <col min="7962" max="7962" width="9.75" style="516" customWidth="1"/>
    <col min="7963" max="7963" width="8" style="516" customWidth="1"/>
    <col min="7964" max="7964" width="0" style="516" hidden="1" customWidth="1"/>
    <col min="7965" max="7965" width="9.125" style="516" customWidth="1"/>
    <col min="7966" max="7966" width="25.5" style="516" customWidth="1"/>
    <col min="7967" max="7967" width="14.875" style="516" customWidth="1"/>
    <col min="7968" max="7968" width="20.5" style="516" customWidth="1"/>
    <col min="7969" max="7969" width="20" style="516" customWidth="1"/>
    <col min="7970" max="8192" width="11" style="516"/>
    <col min="8193" max="8194" width="0" style="516" hidden="1" customWidth="1"/>
    <col min="8195" max="8195" width="10.375" style="516" customWidth="1"/>
    <col min="8196" max="8196" width="29.375" style="516" customWidth="1"/>
    <col min="8197" max="8197" width="15.25" style="516" customWidth="1"/>
    <col min="8198" max="8198" width="13.5" style="516" customWidth="1"/>
    <col min="8199" max="8208" width="5.625" style="516" customWidth="1"/>
    <col min="8209" max="8209" width="9.875" style="516" customWidth="1"/>
    <col min="8210" max="8210" width="11" style="516" customWidth="1"/>
    <col min="8211" max="8215" width="0" style="516" hidden="1" customWidth="1"/>
    <col min="8216" max="8216" width="8.625" style="516" customWidth="1"/>
    <col min="8217" max="8217" width="10.125" style="516" customWidth="1"/>
    <col min="8218" max="8218" width="9.75" style="516" customWidth="1"/>
    <col min="8219" max="8219" width="8" style="516" customWidth="1"/>
    <col min="8220" max="8220" width="0" style="516" hidden="1" customWidth="1"/>
    <col min="8221" max="8221" width="9.125" style="516" customWidth="1"/>
    <col min="8222" max="8222" width="25.5" style="516" customWidth="1"/>
    <col min="8223" max="8223" width="14.875" style="516" customWidth="1"/>
    <col min="8224" max="8224" width="20.5" style="516" customWidth="1"/>
    <col min="8225" max="8225" width="20" style="516" customWidth="1"/>
    <col min="8226" max="8448" width="11" style="516"/>
    <col min="8449" max="8450" width="0" style="516" hidden="1" customWidth="1"/>
    <col min="8451" max="8451" width="10.375" style="516" customWidth="1"/>
    <col min="8452" max="8452" width="29.375" style="516" customWidth="1"/>
    <col min="8453" max="8453" width="15.25" style="516" customWidth="1"/>
    <col min="8454" max="8454" width="13.5" style="516" customWidth="1"/>
    <col min="8455" max="8464" width="5.625" style="516" customWidth="1"/>
    <col min="8465" max="8465" width="9.875" style="516" customWidth="1"/>
    <col min="8466" max="8466" width="11" style="516" customWidth="1"/>
    <col min="8467" max="8471" width="0" style="516" hidden="1" customWidth="1"/>
    <col min="8472" max="8472" width="8.625" style="516" customWidth="1"/>
    <col min="8473" max="8473" width="10.125" style="516" customWidth="1"/>
    <col min="8474" max="8474" width="9.75" style="516" customWidth="1"/>
    <col min="8475" max="8475" width="8" style="516" customWidth="1"/>
    <col min="8476" max="8476" width="0" style="516" hidden="1" customWidth="1"/>
    <col min="8477" max="8477" width="9.125" style="516" customWidth="1"/>
    <col min="8478" max="8478" width="25.5" style="516" customWidth="1"/>
    <col min="8479" max="8479" width="14.875" style="516" customWidth="1"/>
    <col min="8480" max="8480" width="20.5" style="516" customWidth="1"/>
    <col min="8481" max="8481" width="20" style="516" customWidth="1"/>
    <col min="8482" max="8704" width="11" style="516"/>
    <col min="8705" max="8706" width="0" style="516" hidden="1" customWidth="1"/>
    <col min="8707" max="8707" width="10.375" style="516" customWidth="1"/>
    <col min="8708" max="8708" width="29.375" style="516" customWidth="1"/>
    <col min="8709" max="8709" width="15.25" style="516" customWidth="1"/>
    <col min="8710" max="8710" width="13.5" style="516" customWidth="1"/>
    <col min="8711" max="8720" width="5.625" style="516" customWidth="1"/>
    <col min="8721" max="8721" width="9.875" style="516" customWidth="1"/>
    <col min="8722" max="8722" width="11" style="516" customWidth="1"/>
    <col min="8723" max="8727" width="0" style="516" hidden="1" customWidth="1"/>
    <col min="8728" max="8728" width="8.625" style="516" customWidth="1"/>
    <col min="8729" max="8729" width="10.125" style="516" customWidth="1"/>
    <col min="8730" max="8730" width="9.75" style="516" customWidth="1"/>
    <col min="8731" max="8731" width="8" style="516" customWidth="1"/>
    <col min="8732" max="8732" width="0" style="516" hidden="1" customWidth="1"/>
    <col min="8733" max="8733" width="9.125" style="516" customWidth="1"/>
    <col min="8734" max="8734" width="25.5" style="516" customWidth="1"/>
    <col min="8735" max="8735" width="14.875" style="516" customWidth="1"/>
    <col min="8736" max="8736" width="20.5" style="516" customWidth="1"/>
    <col min="8737" max="8737" width="20" style="516" customWidth="1"/>
    <col min="8738" max="8960" width="11" style="516"/>
    <col min="8961" max="8962" width="0" style="516" hidden="1" customWidth="1"/>
    <col min="8963" max="8963" width="10.375" style="516" customWidth="1"/>
    <col min="8964" max="8964" width="29.375" style="516" customWidth="1"/>
    <col min="8965" max="8965" width="15.25" style="516" customWidth="1"/>
    <col min="8966" max="8966" width="13.5" style="516" customWidth="1"/>
    <col min="8967" max="8976" width="5.625" style="516" customWidth="1"/>
    <col min="8977" max="8977" width="9.875" style="516" customWidth="1"/>
    <col min="8978" max="8978" width="11" style="516" customWidth="1"/>
    <col min="8979" max="8983" width="0" style="516" hidden="1" customWidth="1"/>
    <col min="8984" max="8984" width="8.625" style="516" customWidth="1"/>
    <col min="8985" max="8985" width="10.125" style="516" customWidth="1"/>
    <col min="8986" max="8986" width="9.75" style="516" customWidth="1"/>
    <col min="8987" max="8987" width="8" style="516" customWidth="1"/>
    <col min="8988" max="8988" width="0" style="516" hidden="1" customWidth="1"/>
    <col min="8989" max="8989" width="9.125" style="516" customWidth="1"/>
    <col min="8990" max="8990" width="25.5" style="516" customWidth="1"/>
    <col min="8991" max="8991" width="14.875" style="516" customWidth="1"/>
    <col min="8992" max="8992" width="20.5" style="516" customWidth="1"/>
    <col min="8993" max="8993" width="20" style="516" customWidth="1"/>
    <col min="8994" max="9216" width="11" style="516"/>
    <col min="9217" max="9218" width="0" style="516" hidden="1" customWidth="1"/>
    <col min="9219" max="9219" width="10.375" style="516" customWidth="1"/>
    <col min="9220" max="9220" width="29.375" style="516" customWidth="1"/>
    <col min="9221" max="9221" width="15.25" style="516" customWidth="1"/>
    <col min="9222" max="9222" width="13.5" style="516" customWidth="1"/>
    <col min="9223" max="9232" width="5.625" style="516" customWidth="1"/>
    <col min="9233" max="9233" width="9.875" style="516" customWidth="1"/>
    <col min="9234" max="9234" width="11" style="516" customWidth="1"/>
    <col min="9235" max="9239" width="0" style="516" hidden="1" customWidth="1"/>
    <col min="9240" max="9240" width="8.625" style="516" customWidth="1"/>
    <col min="9241" max="9241" width="10.125" style="516" customWidth="1"/>
    <col min="9242" max="9242" width="9.75" style="516" customWidth="1"/>
    <col min="9243" max="9243" width="8" style="516" customWidth="1"/>
    <col min="9244" max="9244" width="0" style="516" hidden="1" customWidth="1"/>
    <col min="9245" max="9245" width="9.125" style="516" customWidth="1"/>
    <col min="9246" max="9246" width="25.5" style="516" customWidth="1"/>
    <col min="9247" max="9247" width="14.875" style="516" customWidth="1"/>
    <col min="9248" max="9248" width="20.5" style="516" customWidth="1"/>
    <col min="9249" max="9249" width="20" style="516" customWidth="1"/>
    <col min="9250" max="9472" width="11" style="516"/>
    <col min="9473" max="9474" width="0" style="516" hidden="1" customWidth="1"/>
    <col min="9475" max="9475" width="10.375" style="516" customWidth="1"/>
    <col min="9476" max="9476" width="29.375" style="516" customWidth="1"/>
    <col min="9477" max="9477" width="15.25" style="516" customWidth="1"/>
    <col min="9478" max="9478" width="13.5" style="516" customWidth="1"/>
    <col min="9479" max="9488" width="5.625" style="516" customWidth="1"/>
    <col min="9489" max="9489" width="9.875" style="516" customWidth="1"/>
    <col min="9490" max="9490" width="11" style="516" customWidth="1"/>
    <col min="9491" max="9495" width="0" style="516" hidden="1" customWidth="1"/>
    <col min="9496" max="9496" width="8.625" style="516" customWidth="1"/>
    <col min="9497" max="9497" width="10.125" style="516" customWidth="1"/>
    <col min="9498" max="9498" width="9.75" style="516" customWidth="1"/>
    <col min="9499" max="9499" width="8" style="516" customWidth="1"/>
    <col min="9500" max="9500" width="0" style="516" hidden="1" customWidth="1"/>
    <col min="9501" max="9501" width="9.125" style="516" customWidth="1"/>
    <col min="9502" max="9502" width="25.5" style="516" customWidth="1"/>
    <col min="9503" max="9503" width="14.875" style="516" customWidth="1"/>
    <col min="9504" max="9504" width="20.5" style="516" customWidth="1"/>
    <col min="9505" max="9505" width="20" style="516" customWidth="1"/>
    <col min="9506" max="9728" width="11" style="516"/>
    <col min="9729" max="9730" width="0" style="516" hidden="1" customWidth="1"/>
    <col min="9731" max="9731" width="10.375" style="516" customWidth="1"/>
    <col min="9732" max="9732" width="29.375" style="516" customWidth="1"/>
    <col min="9733" max="9733" width="15.25" style="516" customWidth="1"/>
    <col min="9734" max="9734" width="13.5" style="516" customWidth="1"/>
    <col min="9735" max="9744" width="5.625" style="516" customWidth="1"/>
    <col min="9745" max="9745" width="9.875" style="516" customWidth="1"/>
    <col min="9746" max="9746" width="11" style="516" customWidth="1"/>
    <col min="9747" max="9751" width="0" style="516" hidden="1" customWidth="1"/>
    <col min="9752" max="9752" width="8.625" style="516" customWidth="1"/>
    <col min="9753" max="9753" width="10.125" style="516" customWidth="1"/>
    <col min="9754" max="9754" width="9.75" style="516" customWidth="1"/>
    <col min="9755" max="9755" width="8" style="516" customWidth="1"/>
    <col min="9756" max="9756" width="0" style="516" hidden="1" customWidth="1"/>
    <col min="9757" max="9757" width="9.125" style="516" customWidth="1"/>
    <col min="9758" max="9758" width="25.5" style="516" customWidth="1"/>
    <col min="9759" max="9759" width="14.875" style="516" customWidth="1"/>
    <col min="9760" max="9760" width="20.5" style="516" customWidth="1"/>
    <col min="9761" max="9761" width="20" style="516" customWidth="1"/>
    <col min="9762" max="9984" width="11" style="516"/>
    <col min="9985" max="9986" width="0" style="516" hidden="1" customWidth="1"/>
    <col min="9987" max="9987" width="10.375" style="516" customWidth="1"/>
    <col min="9988" max="9988" width="29.375" style="516" customWidth="1"/>
    <col min="9989" max="9989" width="15.25" style="516" customWidth="1"/>
    <col min="9990" max="9990" width="13.5" style="516" customWidth="1"/>
    <col min="9991" max="10000" width="5.625" style="516" customWidth="1"/>
    <col min="10001" max="10001" width="9.875" style="516" customWidth="1"/>
    <col min="10002" max="10002" width="11" style="516" customWidth="1"/>
    <col min="10003" max="10007" width="0" style="516" hidden="1" customWidth="1"/>
    <col min="10008" max="10008" width="8.625" style="516" customWidth="1"/>
    <col min="10009" max="10009" width="10.125" style="516" customWidth="1"/>
    <col min="10010" max="10010" width="9.75" style="516" customWidth="1"/>
    <col min="10011" max="10011" width="8" style="516" customWidth="1"/>
    <col min="10012" max="10012" width="0" style="516" hidden="1" customWidth="1"/>
    <col min="10013" max="10013" width="9.125" style="516" customWidth="1"/>
    <col min="10014" max="10014" width="25.5" style="516" customWidth="1"/>
    <col min="10015" max="10015" width="14.875" style="516" customWidth="1"/>
    <col min="10016" max="10016" width="20.5" style="516" customWidth="1"/>
    <col min="10017" max="10017" width="20" style="516" customWidth="1"/>
    <col min="10018" max="10240" width="11" style="516"/>
    <col min="10241" max="10242" width="0" style="516" hidden="1" customWidth="1"/>
    <col min="10243" max="10243" width="10.375" style="516" customWidth="1"/>
    <col min="10244" max="10244" width="29.375" style="516" customWidth="1"/>
    <col min="10245" max="10245" width="15.25" style="516" customWidth="1"/>
    <col min="10246" max="10246" width="13.5" style="516" customWidth="1"/>
    <col min="10247" max="10256" width="5.625" style="516" customWidth="1"/>
    <col min="10257" max="10257" width="9.875" style="516" customWidth="1"/>
    <col min="10258" max="10258" width="11" style="516" customWidth="1"/>
    <col min="10259" max="10263" width="0" style="516" hidden="1" customWidth="1"/>
    <col min="10264" max="10264" width="8.625" style="516" customWidth="1"/>
    <col min="10265" max="10265" width="10.125" style="516" customWidth="1"/>
    <col min="10266" max="10266" width="9.75" style="516" customWidth="1"/>
    <col min="10267" max="10267" width="8" style="516" customWidth="1"/>
    <col min="10268" max="10268" width="0" style="516" hidden="1" customWidth="1"/>
    <col min="10269" max="10269" width="9.125" style="516" customWidth="1"/>
    <col min="10270" max="10270" width="25.5" style="516" customWidth="1"/>
    <col min="10271" max="10271" width="14.875" style="516" customWidth="1"/>
    <col min="10272" max="10272" width="20.5" style="516" customWidth="1"/>
    <col min="10273" max="10273" width="20" style="516" customWidth="1"/>
    <col min="10274" max="10496" width="11" style="516"/>
    <col min="10497" max="10498" width="0" style="516" hidden="1" customWidth="1"/>
    <col min="10499" max="10499" width="10.375" style="516" customWidth="1"/>
    <col min="10500" max="10500" width="29.375" style="516" customWidth="1"/>
    <col min="10501" max="10501" width="15.25" style="516" customWidth="1"/>
    <col min="10502" max="10502" width="13.5" style="516" customWidth="1"/>
    <col min="10503" max="10512" width="5.625" style="516" customWidth="1"/>
    <col min="10513" max="10513" width="9.875" style="516" customWidth="1"/>
    <col min="10514" max="10514" width="11" style="516" customWidth="1"/>
    <col min="10515" max="10519" width="0" style="516" hidden="1" customWidth="1"/>
    <col min="10520" max="10520" width="8.625" style="516" customWidth="1"/>
    <col min="10521" max="10521" width="10.125" style="516" customWidth="1"/>
    <col min="10522" max="10522" width="9.75" style="516" customWidth="1"/>
    <col min="10523" max="10523" width="8" style="516" customWidth="1"/>
    <col min="10524" max="10524" width="0" style="516" hidden="1" customWidth="1"/>
    <col min="10525" max="10525" width="9.125" style="516" customWidth="1"/>
    <col min="10526" max="10526" width="25.5" style="516" customWidth="1"/>
    <col min="10527" max="10527" width="14.875" style="516" customWidth="1"/>
    <col min="10528" max="10528" width="20.5" style="516" customWidth="1"/>
    <col min="10529" max="10529" width="20" style="516" customWidth="1"/>
    <col min="10530" max="10752" width="11" style="516"/>
    <col min="10753" max="10754" width="0" style="516" hidden="1" customWidth="1"/>
    <col min="10755" max="10755" width="10.375" style="516" customWidth="1"/>
    <col min="10756" max="10756" width="29.375" style="516" customWidth="1"/>
    <col min="10757" max="10757" width="15.25" style="516" customWidth="1"/>
    <col min="10758" max="10758" width="13.5" style="516" customWidth="1"/>
    <col min="10759" max="10768" width="5.625" style="516" customWidth="1"/>
    <col min="10769" max="10769" width="9.875" style="516" customWidth="1"/>
    <col min="10770" max="10770" width="11" style="516" customWidth="1"/>
    <col min="10771" max="10775" width="0" style="516" hidden="1" customWidth="1"/>
    <col min="10776" max="10776" width="8.625" style="516" customWidth="1"/>
    <col min="10777" max="10777" width="10.125" style="516" customWidth="1"/>
    <col min="10778" max="10778" width="9.75" style="516" customWidth="1"/>
    <col min="10779" max="10779" width="8" style="516" customWidth="1"/>
    <col min="10780" max="10780" width="0" style="516" hidden="1" customWidth="1"/>
    <col min="10781" max="10781" width="9.125" style="516" customWidth="1"/>
    <col min="10782" max="10782" width="25.5" style="516" customWidth="1"/>
    <col min="10783" max="10783" width="14.875" style="516" customWidth="1"/>
    <col min="10784" max="10784" width="20.5" style="516" customWidth="1"/>
    <col min="10785" max="10785" width="20" style="516" customWidth="1"/>
    <col min="10786" max="11008" width="11" style="516"/>
    <col min="11009" max="11010" width="0" style="516" hidden="1" customWidth="1"/>
    <col min="11011" max="11011" width="10.375" style="516" customWidth="1"/>
    <col min="11012" max="11012" width="29.375" style="516" customWidth="1"/>
    <col min="11013" max="11013" width="15.25" style="516" customWidth="1"/>
    <col min="11014" max="11014" width="13.5" style="516" customWidth="1"/>
    <col min="11015" max="11024" width="5.625" style="516" customWidth="1"/>
    <col min="11025" max="11025" width="9.875" style="516" customWidth="1"/>
    <col min="11026" max="11026" width="11" style="516" customWidth="1"/>
    <col min="11027" max="11031" width="0" style="516" hidden="1" customWidth="1"/>
    <col min="11032" max="11032" width="8.625" style="516" customWidth="1"/>
    <col min="11033" max="11033" width="10.125" style="516" customWidth="1"/>
    <col min="11034" max="11034" width="9.75" style="516" customWidth="1"/>
    <col min="11035" max="11035" width="8" style="516" customWidth="1"/>
    <col min="11036" max="11036" width="0" style="516" hidden="1" customWidth="1"/>
    <col min="11037" max="11037" width="9.125" style="516" customWidth="1"/>
    <col min="11038" max="11038" width="25.5" style="516" customWidth="1"/>
    <col min="11039" max="11039" width="14.875" style="516" customWidth="1"/>
    <col min="11040" max="11040" width="20.5" style="516" customWidth="1"/>
    <col min="11041" max="11041" width="20" style="516" customWidth="1"/>
    <col min="11042" max="11264" width="11" style="516"/>
    <col min="11265" max="11266" width="0" style="516" hidden="1" customWidth="1"/>
    <col min="11267" max="11267" width="10.375" style="516" customWidth="1"/>
    <col min="11268" max="11268" width="29.375" style="516" customWidth="1"/>
    <col min="11269" max="11269" width="15.25" style="516" customWidth="1"/>
    <col min="11270" max="11270" width="13.5" style="516" customWidth="1"/>
    <col min="11271" max="11280" width="5.625" style="516" customWidth="1"/>
    <col min="11281" max="11281" width="9.875" style="516" customWidth="1"/>
    <col min="11282" max="11282" width="11" style="516" customWidth="1"/>
    <col min="11283" max="11287" width="0" style="516" hidden="1" customWidth="1"/>
    <col min="11288" max="11288" width="8.625" style="516" customWidth="1"/>
    <col min="11289" max="11289" width="10.125" style="516" customWidth="1"/>
    <col min="11290" max="11290" width="9.75" style="516" customWidth="1"/>
    <col min="11291" max="11291" width="8" style="516" customWidth="1"/>
    <col min="11292" max="11292" width="0" style="516" hidden="1" customWidth="1"/>
    <col min="11293" max="11293" width="9.125" style="516" customWidth="1"/>
    <col min="11294" max="11294" width="25.5" style="516" customWidth="1"/>
    <col min="11295" max="11295" width="14.875" style="516" customWidth="1"/>
    <col min="11296" max="11296" width="20.5" style="516" customWidth="1"/>
    <col min="11297" max="11297" width="20" style="516" customWidth="1"/>
    <col min="11298" max="11520" width="11" style="516"/>
    <col min="11521" max="11522" width="0" style="516" hidden="1" customWidth="1"/>
    <col min="11523" max="11523" width="10.375" style="516" customWidth="1"/>
    <col min="11524" max="11524" width="29.375" style="516" customWidth="1"/>
    <col min="11525" max="11525" width="15.25" style="516" customWidth="1"/>
    <col min="11526" max="11526" width="13.5" style="516" customWidth="1"/>
    <col min="11527" max="11536" width="5.625" style="516" customWidth="1"/>
    <col min="11537" max="11537" width="9.875" style="516" customWidth="1"/>
    <col min="11538" max="11538" width="11" style="516" customWidth="1"/>
    <col min="11539" max="11543" width="0" style="516" hidden="1" customWidth="1"/>
    <col min="11544" max="11544" width="8.625" style="516" customWidth="1"/>
    <col min="11545" max="11545" width="10.125" style="516" customWidth="1"/>
    <col min="11546" max="11546" width="9.75" style="516" customWidth="1"/>
    <col min="11547" max="11547" width="8" style="516" customWidth="1"/>
    <col min="11548" max="11548" width="0" style="516" hidden="1" customWidth="1"/>
    <col min="11549" max="11549" width="9.125" style="516" customWidth="1"/>
    <col min="11550" max="11550" width="25.5" style="516" customWidth="1"/>
    <col min="11551" max="11551" width="14.875" style="516" customWidth="1"/>
    <col min="11552" max="11552" width="20.5" style="516" customWidth="1"/>
    <col min="11553" max="11553" width="20" style="516" customWidth="1"/>
    <col min="11554" max="11776" width="11" style="516"/>
    <col min="11777" max="11778" width="0" style="516" hidden="1" customWidth="1"/>
    <col min="11779" max="11779" width="10.375" style="516" customWidth="1"/>
    <col min="11780" max="11780" width="29.375" style="516" customWidth="1"/>
    <col min="11781" max="11781" width="15.25" style="516" customWidth="1"/>
    <col min="11782" max="11782" width="13.5" style="516" customWidth="1"/>
    <col min="11783" max="11792" width="5.625" style="516" customWidth="1"/>
    <col min="11793" max="11793" width="9.875" style="516" customWidth="1"/>
    <col min="11794" max="11794" width="11" style="516" customWidth="1"/>
    <col min="11795" max="11799" width="0" style="516" hidden="1" customWidth="1"/>
    <col min="11800" max="11800" width="8.625" style="516" customWidth="1"/>
    <col min="11801" max="11801" width="10.125" style="516" customWidth="1"/>
    <col min="11802" max="11802" width="9.75" style="516" customWidth="1"/>
    <col min="11803" max="11803" width="8" style="516" customWidth="1"/>
    <col min="11804" max="11804" width="0" style="516" hidden="1" customWidth="1"/>
    <col min="11805" max="11805" width="9.125" style="516" customWidth="1"/>
    <col min="11806" max="11806" width="25.5" style="516" customWidth="1"/>
    <col min="11807" max="11807" width="14.875" style="516" customWidth="1"/>
    <col min="11808" max="11808" width="20.5" style="516" customWidth="1"/>
    <col min="11809" max="11809" width="20" style="516" customWidth="1"/>
    <col min="11810" max="12032" width="11" style="516"/>
    <col min="12033" max="12034" width="0" style="516" hidden="1" customWidth="1"/>
    <col min="12035" max="12035" width="10.375" style="516" customWidth="1"/>
    <col min="12036" max="12036" width="29.375" style="516" customWidth="1"/>
    <col min="12037" max="12037" width="15.25" style="516" customWidth="1"/>
    <col min="12038" max="12038" width="13.5" style="516" customWidth="1"/>
    <col min="12039" max="12048" width="5.625" style="516" customWidth="1"/>
    <col min="12049" max="12049" width="9.875" style="516" customWidth="1"/>
    <col min="12050" max="12050" width="11" style="516" customWidth="1"/>
    <col min="12051" max="12055" width="0" style="516" hidden="1" customWidth="1"/>
    <col min="12056" max="12056" width="8.625" style="516" customWidth="1"/>
    <col min="12057" max="12057" width="10.125" style="516" customWidth="1"/>
    <col min="12058" max="12058" width="9.75" style="516" customWidth="1"/>
    <col min="12059" max="12059" width="8" style="516" customWidth="1"/>
    <col min="12060" max="12060" width="0" style="516" hidden="1" customWidth="1"/>
    <col min="12061" max="12061" width="9.125" style="516" customWidth="1"/>
    <col min="12062" max="12062" width="25.5" style="516" customWidth="1"/>
    <col min="12063" max="12063" width="14.875" style="516" customWidth="1"/>
    <col min="12064" max="12064" width="20.5" style="516" customWidth="1"/>
    <col min="12065" max="12065" width="20" style="516" customWidth="1"/>
    <col min="12066" max="12288" width="11" style="516"/>
    <col min="12289" max="12290" width="0" style="516" hidden="1" customWidth="1"/>
    <col min="12291" max="12291" width="10.375" style="516" customWidth="1"/>
    <col min="12292" max="12292" width="29.375" style="516" customWidth="1"/>
    <col min="12293" max="12293" width="15.25" style="516" customWidth="1"/>
    <col min="12294" max="12294" width="13.5" style="516" customWidth="1"/>
    <col min="12295" max="12304" width="5.625" style="516" customWidth="1"/>
    <col min="12305" max="12305" width="9.875" style="516" customWidth="1"/>
    <col min="12306" max="12306" width="11" style="516" customWidth="1"/>
    <col min="12307" max="12311" width="0" style="516" hidden="1" customWidth="1"/>
    <col min="12312" max="12312" width="8.625" style="516" customWidth="1"/>
    <col min="12313" max="12313" width="10.125" style="516" customWidth="1"/>
    <col min="12314" max="12314" width="9.75" style="516" customWidth="1"/>
    <col min="12315" max="12315" width="8" style="516" customWidth="1"/>
    <col min="12316" max="12316" width="0" style="516" hidden="1" customWidth="1"/>
    <col min="12317" max="12317" width="9.125" style="516" customWidth="1"/>
    <col min="12318" max="12318" width="25.5" style="516" customWidth="1"/>
    <col min="12319" max="12319" width="14.875" style="516" customWidth="1"/>
    <col min="12320" max="12320" width="20.5" style="516" customWidth="1"/>
    <col min="12321" max="12321" width="20" style="516" customWidth="1"/>
    <col min="12322" max="12544" width="11" style="516"/>
    <col min="12545" max="12546" width="0" style="516" hidden="1" customWidth="1"/>
    <col min="12547" max="12547" width="10.375" style="516" customWidth="1"/>
    <col min="12548" max="12548" width="29.375" style="516" customWidth="1"/>
    <col min="12549" max="12549" width="15.25" style="516" customWidth="1"/>
    <col min="12550" max="12550" width="13.5" style="516" customWidth="1"/>
    <col min="12551" max="12560" width="5.625" style="516" customWidth="1"/>
    <col min="12561" max="12561" width="9.875" style="516" customWidth="1"/>
    <col min="12562" max="12562" width="11" style="516" customWidth="1"/>
    <col min="12563" max="12567" width="0" style="516" hidden="1" customWidth="1"/>
    <col min="12568" max="12568" width="8.625" style="516" customWidth="1"/>
    <col min="12569" max="12569" width="10.125" style="516" customWidth="1"/>
    <col min="12570" max="12570" width="9.75" style="516" customWidth="1"/>
    <col min="12571" max="12571" width="8" style="516" customWidth="1"/>
    <col min="12572" max="12572" width="0" style="516" hidden="1" customWidth="1"/>
    <col min="12573" max="12573" width="9.125" style="516" customWidth="1"/>
    <col min="12574" max="12574" width="25.5" style="516" customWidth="1"/>
    <col min="12575" max="12575" width="14.875" style="516" customWidth="1"/>
    <col min="12576" max="12576" width="20.5" style="516" customWidth="1"/>
    <col min="12577" max="12577" width="20" style="516" customWidth="1"/>
    <col min="12578" max="12800" width="11" style="516"/>
    <col min="12801" max="12802" width="0" style="516" hidden="1" customWidth="1"/>
    <col min="12803" max="12803" width="10.375" style="516" customWidth="1"/>
    <col min="12804" max="12804" width="29.375" style="516" customWidth="1"/>
    <col min="12805" max="12805" width="15.25" style="516" customWidth="1"/>
    <col min="12806" max="12806" width="13.5" style="516" customWidth="1"/>
    <col min="12807" max="12816" width="5.625" style="516" customWidth="1"/>
    <col min="12817" max="12817" width="9.875" style="516" customWidth="1"/>
    <col min="12818" max="12818" width="11" style="516" customWidth="1"/>
    <col min="12819" max="12823" width="0" style="516" hidden="1" customWidth="1"/>
    <col min="12824" max="12824" width="8.625" style="516" customWidth="1"/>
    <col min="12825" max="12825" width="10.125" style="516" customWidth="1"/>
    <col min="12826" max="12826" width="9.75" style="516" customWidth="1"/>
    <col min="12827" max="12827" width="8" style="516" customWidth="1"/>
    <col min="12828" max="12828" width="0" style="516" hidden="1" customWidth="1"/>
    <col min="12829" max="12829" width="9.125" style="516" customWidth="1"/>
    <col min="12830" max="12830" width="25.5" style="516" customWidth="1"/>
    <col min="12831" max="12831" width="14.875" style="516" customWidth="1"/>
    <col min="12832" max="12832" width="20.5" style="516" customWidth="1"/>
    <col min="12833" max="12833" width="20" style="516" customWidth="1"/>
    <col min="12834" max="13056" width="11" style="516"/>
    <col min="13057" max="13058" width="0" style="516" hidden="1" customWidth="1"/>
    <col min="13059" max="13059" width="10.375" style="516" customWidth="1"/>
    <col min="13060" max="13060" width="29.375" style="516" customWidth="1"/>
    <col min="13061" max="13061" width="15.25" style="516" customWidth="1"/>
    <col min="13062" max="13062" width="13.5" style="516" customWidth="1"/>
    <col min="13063" max="13072" width="5.625" style="516" customWidth="1"/>
    <col min="13073" max="13073" width="9.875" style="516" customWidth="1"/>
    <col min="13074" max="13074" width="11" style="516" customWidth="1"/>
    <col min="13075" max="13079" width="0" style="516" hidden="1" customWidth="1"/>
    <col min="13080" max="13080" width="8.625" style="516" customWidth="1"/>
    <col min="13081" max="13081" width="10.125" style="516" customWidth="1"/>
    <col min="13082" max="13082" width="9.75" style="516" customWidth="1"/>
    <col min="13083" max="13083" width="8" style="516" customWidth="1"/>
    <col min="13084" max="13084" width="0" style="516" hidden="1" customWidth="1"/>
    <col min="13085" max="13085" width="9.125" style="516" customWidth="1"/>
    <col min="13086" max="13086" width="25.5" style="516" customWidth="1"/>
    <col min="13087" max="13087" width="14.875" style="516" customWidth="1"/>
    <col min="13088" max="13088" width="20.5" style="516" customWidth="1"/>
    <col min="13089" max="13089" width="20" style="516" customWidth="1"/>
    <col min="13090" max="13312" width="11" style="516"/>
    <col min="13313" max="13314" width="0" style="516" hidden="1" customWidth="1"/>
    <col min="13315" max="13315" width="10.375" style="516" customWidth="1"/>
    <col min="13316" max="13316" width="29.375" style="516" customWidth="1"/>
    <col min="13317" max="13317" width="15.25" style="516" customWidth="1"/>
    <col min="13318" max="13318" width="13.5" style="516" customWidth="1"/>
    <col min="13319" max="13328" width="5.625" style="516" customWidth="1"/>
    <col min="13329" max="13329" width="9.875" style="516" customWidth="1"/>
    <col min="13330" max="13330" width="11" style="516" customWidth="1"/>
    <col min="13331" max="13335" width="0" style="516" hidden="1" customWidth="1"/>
    <col min="13336" max="13336" width="8.625" style="516" customWidth="1"/>
    <col min="13337" max="13337" width="10.125" style="516" customWidth="1"/>
    <col min="13338" max="13338" width="9.75" style="516" customWidth="1"/>
    <col min="13339" max="13339" width="8" style="516" customWidth="1"/>
    <col min="13340" max="13340" width="0" style="516" hidden="1" customWidth="1"/>
    <col min="13341" max="13341" width="9.125" style="516" customWidth="1"/>
    <col min="13342" max="13342" width="25.5" style="516" customWidth="1"/>
    <col min="13343" max="13343" width="14.875" style="516" customWidth="1"/>
    <col min="13344" max="13344" width="20.5" style="516" customWidth="1"/>
    <col min="13345" max="13345" width="20" style="516" customWidth="1"/>
    <col min="13346" max="13568" width="11" style="516"/>
    <col min="13569" max="13570" width="0" style="516" hidden="1" customWidth="1"/>
    <col min="13571" max="13571" width="10.375" style="516" customWidth="1"/>
    <col min="13572" max="13572" width="29.375" style="516" customWidth="1"/>
    <col min="13573" max="13573" width="15.25" style="516" customWidth="1"/>
    <col min="13574" max="13574" width="13.5" style="516" customWidth="1"/>
    <col min="13575" max="13584" width="5.625" style="516" customWidth="1"/>
    <col min="13585" max="13585" width="9.875" style="516" customWidth="1"/>
    <col min="13586" max="13586" width="11" style="516" customWidth="1"/>
    <col min="13587" max="13591" width="0" style="516" hidden="1" customWidth="1"/>
    <col min="13592" max="13592" width="8.625" style="516" customWidth="1"/>
    <col min="13593" max="13593" width="10.125" style="516" customWidth="1"/>
    <col min="13594" max="13594" width="9.75" style="516" customWidth="1"/>
    <col min="13595" max="13595" width="8" style="516" customWidth="1"/>
    <col min="13596" max="13596" width="0" style="516" hidden="1" customWidth="1"/>
    <col min="13597" max="13597" width="9.125" style="516" customWidth="1"/>
    <col min="13598" max="13598" width="25.5" style="516" customWidth="1"/>
    <col min="13599" max="13599" width="14.875" style="516" customWidth="1"/>
    <col min="13600" max="13600" width="20.5" style="516" customWidth="1"/>
    <col min="13601" max="13601" width="20" style="516" customWidth="1"/>
    <col min="13602" max="13824" width="11" style="516"/>
    <col min="13825" max="13826" width="0" style="516" hidden="1" customWidth="1"/>
    <col min="13827" max="13827" width="10.375" style="516" customWidth="1"/>
    <col min="13828" max="13828" width="29.375" style="516" customWidth="1"/>
    <col min="13829" max="13829" width="15.25" style="516" customWidth="1"/>
    <col min="13830" max="13830" width="13.5" style="516" customWidth="1"/>
    <col min="13831" max="13840" width="5.625" style="516" customWidth="1"/>
    <col min="13841" max="13841" width="9.875" style="516" customWidth="1"/>
    <col min="13842" max="13842" width="11" style="516" customWidth="1"/>
    <col min="13843" max="13847" width="0" style="516" hidden="1" customWidth="1"/>
    <col min="13848" max="13848" width="8.625" style="516" customWidth="1"/>
    <col min="13849" max="13849" width="10.125" style="516" customWidth="1"/>
    <col min="13850" max="13850" width="9.75" style="516" customWidth="1"/>
    <col min="13851" max="13851" width="8" style="516" customWidth="1"/>
    <col min="13852" max="13852" width="0" style="516" hidden="1" customWidth="1"/>
    <col min="13853" max="13853" width="9.125" style="516" customWidth="1"/>
    <col min="13854" max="13854" width="25.5" style="516" customWidth="1"/>
    <col min="13855" max="13855" width="14.875" style="516" customWidth="1"/>
    <col min="13856" max="13856" width="20.5" style="516" customWidth="1"/>
    <col min="13857" max="13857" width="20" style="516" customWidth="1"/>
    <col min="13858" max="14080" width="11" style="516"/>
    <col min="14081" max="14082" width="0" style="516" hidden="1" customWidth="1"/>
    <col min="14083" max="14083" width="10.375" style="516" customWidth="1"/>
    <col min="14084" max="14084" width="29.375" style="516" customWidth="1"/>
    <col min="14085" max="14085" width="15.25" style="516" customWidth="1"/>
    <col min="14086" max="14086" width="13.5" style="516" customWidth="1"/>
    <col min="14087" max="14096" width="5.625" style="516" customWidth="1"/>
    <col min="14097" max="14097" width="9.875" style="516" customWidth="1"/>
    <col min="14098" max="14098" width="11" style="516" customWidth="1"/>
    <col min="14099" max="14103" width="0" style="516" hidden="1" customWidth="1"/>
    <col min="14104" max="14104" width="8.625" style="516" customWidth="1"/>
    <col min="14105" max="14105" width="10.125" style="516" customWidth="1"/>
    <col min="14106" max="14106" width="9.75" style="516" customWidth="1"/>
    <col min="14107" max="14107" width="8" style="516" customWidth="1"/>
    <col min="14108" max="14108" width="0" style="516" hidden="1" customWidth="1"/>
    <col min="14109" max="14109" width="9.125" style="516" customWidth="1"/>
    <col min="14110" max="14110" width="25.5" style="516" customWidth="1"/>
    <col min="14111" max="14111" width="14.875" style="516" customWidth="1"/>
    <col min="14112" max="14112" width="20.5" style="516" customWidth="1"/>
    <col min="14113" max="14113" width="20" style="516" customWidth="1"/>
    <col min="14114" max="14336" width="11" style="516"/>
    <col min="14337" max="14338" width="0" style="516" hidden="1" customWidth="1"/>
    <col min="14339" max="14339" width="10.375" style="516" customWidth="1"/>
    <col min="14340" max="14340" width="29.375" style="516" customWidth="1"/>
    <col min="14341" max="14341" width="15.25" style="516" customWidth="1"/>
    <col min="14342" max="14342" width="13.5" style="516" customWidth="1"/>
    <col min="14343" max="14352" width="5.625" style="516" customWidth="1"/>
    <col min="14353" max="14353" width="9.875" style="516" customWidth="1"/>
    <col min="14354" max="14354" width="11" style="516" customWidth="1"/>
    <col min="14355" max="14359" width="0" style="516" hidden="1" customWidth="1"/>
    <col min="14360" max="14360" width="8.625" style="516" customWidth="1"/>
    <col min="14361" max="14361" width="10.125" style="516" customWidth="1"/>
    <col min="14362" max="14362" width="9.75" style="516" customWidth="1"/>
    <col min="14363" max="14363" width="8" style="516" customWidth="1"/>
    <col min="14364" max="14364" width="0" style="516" hidden="1" customWidth="1"/>
    <col min="14365" max="14365" width="9.125" style="516" customWidth="1"/>
    <col min="14366" max="14366" width="25.5" style="516" customWidth="1"/>
    <col min="14367" max="14367" width="14.875" style="516" customWidth="1"/>
    <col min="14368" max="14368" width="20.5" style="516" customWidth="1"/>
    <col min="14369" max="14369" width="20" style="516" customWidth="1"/>
    <col min="14370" max="14592" width="11" style="516"/>
    <col min="14593" max="14594" width="0" style="516" hidden="1" customWidth="1"/>
    <col min="14595" max="14595" width="10.375" style="516" customWidth="1"/>
    <col min="14596" max="14596" width="29.375" style="516" customWidth="1"/>
    <col min="14597" max="14597" width="15.25" style="516" customWidth="1"/>
    <col min="14598" max="14598" width="13.5" style="516" customWidth="1"/>
    <col min="14599" max="14608" width="5.625" style="516" customWidth="1"/>
    <col min="14609" max="14609" width="9.875" style="516" customWidth="1"/>
    <col min="14610" max="14610" width="11" style="516" customWidth="1"/>
    <col min="14611" max="14615" width="0" style="516" hidden="1" customWidth="1"/>
    <col min="14616" max="14616" width="8.625" style="516" customWidth="1"/>
    <col min="14617" max="14617" width="10.125" style="516" customWidth="1"/>
    <col min="14618" max="14618" width="9.75" style="516" customWidth="1"/>
    <col min="14619" max="14619" width="8" style="516" customWidth="1"/>
    <col min="14620" max="14620" width="0" style="516" hidden="1" customWidth="1"/>
    <col min="14621" max="14621" width="9.125" style="516" customWidth="1"/>
    <col min="14622" max="14622" width="25.5" style="516" customWidth="1"/>
    <col min="14623" max="14623" width="14.875" style="516" customWidth="1"/>
    <col min="14624" max="14624" width="20.5" style="516" customWidth="1"/>
    <col min="14625" max="14625" width="20" style="516" customWidth="1"/>
    <col min="14626" max="14848" width="11" style="516"/>
    <col min="14849" max="14850" width="0" style="516" hidden="1" customWidth="1"/>
    <col min="14851" max="14851" width="10.375" style="516" customWidth="1"/>
    <col min="14852" max="14852" width="29.375" style="516" customWidth="1"/>
    <col min="14853" max="14853" width="15.25" style="516" customWidth="1"/>
    <col min="14854" max="14854" width="13.5" style="516" customWidth="1"/>
    <col min="14855" max="14864" width="5.625" style="516" customWidth="1"/>
    <col min="14865" max="14865" width="9.875" style="516" customWidth="1"/>
    <col min="14866" max="14866" width="11" style="516" customWidth="1"/>
    <col min="14867" max="14871" width="0" style="516" hidden="1" customWidth="1"/>
    <col min="14872" max="14872" width="8.625" style="516" customWidth="1"/>
    <col min="14873" max="14873" width="10.125" style="516" customWidth="1"/>
    <col min="14874" max="14874" width="9.75" style="516" customWidth="1"/>
    <col min="14875" max="14875" width="8" style="516" customWidth="1"/>
    <col min="14876" max="14876" width="0" style="516" hidden="1" customWidth="1"/>
    <col min="14877" max="14877" width="9.125" style="516" customWidth="1"/>
    <col min="14878" max="14878" width="25.5" style="516" customWidth="1"/>
    <col min="14879" max="14879" width="14.875" style="516" customWidth="1"/>
    <col min="14880" max="14880" width="20.5" style="516" customWidth="1"/>
    <col min="14881" max="14881" width="20" style="516" customWidth="1"/>
    <col min="14882" max="15104" width="11" style="516"/>
    <col min="15105" max="15106" width="0" style="516" hidden="1" customWidth="1"/>
    <col min="15107" max="15107" width="10.375" style="516" customWidth="1"/>
    <col min="15108" max="15108" width="29.375" style="516" customWidth="1"/>
    <col min="15109" max="15109" width="15.25" style="516" customWidth="1"/>
    <col min="15110" max="15110" width="13.5" style="516" customWidth="1"/>
    <col min="15111" max="15120" width="5.625" style="516" customWidth="1"/>
    <col min="15121" max="15121" width="9.875" style="516" customWidth="1"/>
    <col min="15122" max="15122" width="11" style="516" customWidth="1"/>
    <col min="15123" max="15127" width="0" style="516" hidden="1" customWidth="1"/>
    <col min="15128" max="15128" width="8.625" style="516" customWidth="1"/>
    <col min="15129" max="15129" width="10.125" style="516" customWidth="1"/>
    <col min="15130" max="15130" width="9.75" style="516" customWidth="1"/>
    <col min="15131" max="15131" width="8" style="516" customWidth="1"/>
    <col min="15132" max="15132" width="0" style="516" hidden="1" customWidth="1"/>
    <col min="15133" max="15133" width="9.125" style="516" customWidth="1"/>
    <col min="15134" max="15134" width="25.5" style="516" customWidth="1"/>
    <col min="15135" max="15135" width="14.875" style="516" customWidth="1"/>
    <col min="15136" max="15136" width="20.5" style="516" customWidth="1"/>
    <col min="15137" max="15137" width="20" style="516" customWidth="1"/>
    <col min="15138" max="15360" width="11" style="516"/>
    <col min="15361" max="15362" width="0" style="516" hidden="1" customWidth="1"/>
    <col min="15363" max="15363" width="10.375" style="516" customWidth="1"/>
    <col min="15364" max="15364" width="29.375" style="516" customWidth="1"/>
    <col min="15365" max="15365" width="15.25" style="516" customWidth="1"/>
    <col min="15366" max="15366" width="13.5" style="516" customWidth="1"/>
    <col min="15367" max="15376" width="5.625" style="516" customWidth="1"/>
    <col min="15377" max="15377" width="9.875" style="516" customWidth="1"/>
    <col min="15378" max="15378" width="11" style="516" customWidth="1"/>
    <col min="15379" max="15383" width="0" style="516" hidden="1" customWidth="1"/>
    <col min="15384" max="15384" width="8.625" style="516" customWidth="1"/>
    <col min="15385" max="15385" width="10.125" style="516" customWidth="1"/>
    <col min="15386" max="15386" width="9.75" style="516" customWidth="1"/>
    <col min="15387" max="15387" width="8" style="516" customWidth="1"/>
    <col min="15388" max="15388" width="0" style="516" hidden="1" customWidth="1"/>
    <col min="15389" max="15389" width="9.125" style="516" customWidth="1"/>
    <col min="15390" max="15390" width="25.5" style="516" customWidth="1"/>
    <col min="15391" max="15391" width="14.875" style="516" customWidth="1"/>
    <col min="15392" max="15392" width="20.5" style="516" customWidth="1"/>
    <col min="15393" max="15393" width="20" style="516" customWidth="1"/>
    <col min="15394" max="15616" width="11" style="516"/>
    <col min="15617" max="15618" width="0" style="516" hidden="1" customWidth="1"/>
    <col min="15619" max="15619" width="10.375" style="516" customWidth="1"/>
    <col min="15620" max="15620" width="29.375" style="516" customWidth="1"/>
    <col min="15621" max="15621" width="15.25" style="516" customWidth="1"/>
    <col min="15622" max="15622" width="13.5" style="516" customWidth="1"/>
    <col min="15623" max="15632" width="5.625" style="516" customWidth="1"/>
    <col min="15633" max="15633" width="9.875" style="516" customWidth="1"/>
    <col min="15634" max="15634" width="11" style="516" customWidth="1"/>
    <col min="15635" max="15639" width="0" style="516" hidden="1" customWidth="1"/>
    <col min="15640" max="15640" width="8.625" style="516" customWidth="1"/>
    <col min="15641" max="15641" width="10.125" style="516" customWidth="1"/>
    <col min="15642" max="15642" width="9.75" style="516" customWidth="1"/>
    <col min="15643" max="15643" width="8" style="516" customWidth="1"/>
    <col min="15644" max="15644" width="0" style="516" hidden="1" customWidth="1"/>
    <col min="15645" max="15645" width="9.125" style="516" customWidth="1"/>
    <col min="15646" max="15646" width="25.5" style="516" customWidth="1"/>
    <col min="15647" max="15647" width="14.875" style="516" customWidth="1"/>
    <col min="15648" max="15648" width="20.5" style="516" customWidth="1"/>
    <col min="15649" max="15649" width="20" style="516" customWidth="1"/>
    <col min="15650" max="15872" width="11" style="516"/>
    <col min="15873" max="15874" width="0" style="516" hidden="1" customWidth="1"/>
    <col min="15875" max="15875" width="10.375" style="516" customWidth="1"/>
    <col min="15876" max="15876" width="29.375" style="516" customWidth="1"/>
    <col min="15877" max="15877" width="15.25" style="516" customWidth="1"/>
    <col min="15878" max="15878" width="13.5" style="516" customWidth="1"/>
    <col min="15879" max="15888" width="5.625" style="516" customWidth="1"/>
    <col min="15889" max="15889" width="9.875" style="516" customWidth="1"/>
    <col min="15890" max="15890" width="11" style="516" customWidth="1"/>
    <col min="15891" max="15895" width="0" style="516" hidden="1" customWidth="1"/>
    <col min="15896" max="15896" width="8.625" style="516" customWidth="1"/>
    <col min="15897" max="15897" width="10.125" style="516" customWidth="1"/>
    <col min="15898" max="15898" width="9.75" style="516" customWidth="1"/>
    <col min="15899" max="15899" width="8" style="516" customWidth="1"/>
    <col min="15900" max="15900" width="0" style="516" hidden="1" customWidth="1"/>
    <col min="15901" max="15901" width="9.125" style="516" customWidth="1"/>
    <col min="15902" max="15902" width="25.5" style="516" customWidth="1"/>
    <col min="15903" max="15903" width="14.875" style="516" customWidth="1"/>
    <col min="15904" max="15904" width="20.5" style="516" customWidth="1"/>
    <col min="15905" max="15905" width="20" style="516" customWidth="1"/>
    <col min="15906" max="16128" width="11" style="516"/>
    <col min="16129" max="16130" width="0" style="516" hidden="1" customWidth="1"/>
    <col min="16131" max="16131" width="10.375" style="516" customWidth="1"/>
    <col min="16132" max="16132" width="29.375" style="516" customWidth="1"/>
    <col min="16133" max="16133" width="15.25" style="516" customWidth="1"/>
    <col min="16134" max="16134" width="13.5" style="516" customWidth="1"/>
    <col min="16135" max="16144" width="5.625" style="516" customWidth="1"/>
    <col min="16145" max="16145" width="9.875" style="516" customWidth="1"/>
    <col min="16146" max="16146" width="11" style="516" customWidth="1"/>
    <col min="16147" max="16151" width="0" style="516" hidden="1" customWidth="1"/>
    <col min="16152" max="16152" width="8.625" style="516" customWidth="1"/>
    <col min="16153" max="16153" width="10.125" style="516" customWidth="1"/>
    <col min="16154" max="16154" width="9.75" style="516" customWidth="1"/>
    <col min="16155" max="16155" width="8" style="516" customWidth="1"/>
    <col min="16156" max="16156" width="0" style="516" hidden="1" customWidth="1"/>
    <col min="16157" max="16157" width="9.125" style="516" customWidth="1"/>
    <col min="16158" max="16158" width="25.5" style="516" customWidth="1"/>
    <col min="16159" max="16159" width="14.875" style="516" customWidth="1"/>
    <col min="16160" max="16160" width="20.5" style="516" customWidth="1"/>
    <col min="16161" max="16161" width="20" style="516" customWidth="1"/>
    <col min="16162" max="16384" width="11" style="516"/>
  </cols>
  <sheetData>
    <row r="1" spans="1:33" ht="7.5" customHeight="1"/>
    <row r="2" spans="1:33" ht="17.25" customHeight="1">
      <c r="B2" s="524"/>
      <c r="C2" s="525"/>
      <c r="D2" s="710" t="s">
        <v>285</v>
      </c>
      <c r="E2" s="710"/>
      <c r="F2" s="710"/>
      <c r="G2" s="710"/>
      <c r="H2" s="710"/>
      <c r="I2" s="710"/>
      <c r="J2" s="710"/>
      <c r="K2" s="710"/>
      <c r="L2" s="710"/>
      <c r="M2" s="710"/>
      <c r="N2" s="710"/>
      <c r="O2" s="710"/>
      <c r="P2" s="710"/>
      <c r="Q2" s="710"/>
      <c r="R2" s="710"/>
      <c r="S2" s="710"/>
      <c r="T2" s="710"/>
      <c r="U2" s="710"/>
      <c r="V2" s="710"/>
      <c r="W2" s="710"/>
      <c r="X2" s="710"/>
      <c r="Y2" s="710"/>
      <c r="Z2" s="710"/>
      <c r="AA2" s="710"/>
      <c r="AB2" s="710"/>
      <c r="AC2" s="710"/>
      <c r="AD2" s="710"/>
      <c r="AE2" s="710"/>
      <c r="AF2" s="710"/>
    </row>
    <row r="3" spans="1:33" ht="5.25" customHeight="1">
      <c r="Q3" s="526"/>
    </row>
    <row r="4" spans="1:33" ht="6" customHeight="1"/>
    <row r="5" spans="1:33" ht="23.25" customHeight="1">
      <c r="A5" s="693" t="s">
        <v>215</v>
      </c>
      <c r="B5" s="696" t="s">
        <v>1</v>
      </c>
      <c r="C5" s="699" t="s">
        <v>2</v>
      </c>
      <c r="D5" s="701" t="s">
        <v>100</v>
      </c>
      <c r="E5" s="527" t="s">
        <v>3</v>
      </c>
      <c r="F5" s="527"/>
      <c r="G5" s="703" t="s">
        <v>4</v>
      </c>
      <c r="H5" s="703"/>
      <c r="I5" s="703"/>
      <c r="J5" s="703"/>
      <c r="K5" s="703"/>
      <c r="L5" s="703"/>
      <c r="M5" s="703"/>
      <c r="N5" s="703"/>
      <c r="O5" s="703"/>
      <c r="P5" s="703"/>
      <c r="Q5" s="699" t="s">
        <v>5</v>
      </c>
      <c r="R5" s="704" t="s">
        <v>6</v>
      </c>
      <c r="S5" s="704"/>
      <c r="T5" s="704"/>
      <c r="U5" s="704"/>
      <c r="V5" s="709" t="s">
        <v>7</v>
      </c>
      <c r="W5" s="704" t="s">
        <v>8</v>
      </c>
      <c r="X5" s="705" t="s">
        <v>9</v>
      </c>
      <c r="Y5" s="705"/>
      <c r="Z5" s="705"/>
      <c r="AA5" s="706" t="s">
        <v>10</v>
      </c>
      <c r="AB5" s="706" t="s">
        <v>11</v>
      </c>
      <c r="AC5" s="706" t="s">
        <v>101</v>
      </c>
      <c r="AD5" s="715" t="s">
        <v>102</v>
      </c>
      <c r="AE5" s="715" t="s">
        <v>12</v>
      </c>
      <c r="AF5" s="718" t="s">
        <v>281</v>
      </c>
    </row>
    <row r="6" spans="1:33" ht="20.25" customHeight="1">
      <c r="A6" s="694"/>
      <c r="B6" s="697"/>
      <c r="C6" s="700"/>
      <c r="D6" s="701"/>
      <c r="E6" s="528" t="s">
        <v>13</v>
      </c>
      <c r="F6" s="699" t="s">
        <v>286</v>
      </c>
      <c r="G6" s="703" t="s">
        <v>14</v>
      </c>
      <c r="H6" s="703"/>
      <c r="I6" s="703"/>
      <c r="J6" s="703"/>
      <c r="K6" s="703" t="s">
        <v>15</v>
      </c>
      <c r="L6" s="703"/>
      <c r="M6" s="703"/>
      <c r="N6" s="703"/>
      <c r="O6" s="703" t="s">
        <v>16</v>
      </c>
      <c r="P6" s="703"/>
      <c r="Q6" s="700"/>
      <c r="R6" s="704" t="s">
        <v>17</v>
      </c>
      <c r="S6" s="704">
        <v>2016</v>
      </c>
      <c r="T6" s="704">
        <v>2017</v>
      </c>
      <c r="U6" s="704">
        <v>2018</v>
      </c>
      <c r="V6" s="709"/>
      <c r="W6" s="704"/>
      <c r="X6" s="707">
        <v>2016</v>
      </c>
      <c r="Y6" s="708">
        <v>2017</v>
      </c>
      <c r="Z6" s="708" t="s">
        <v>117</v>
      </c>
      <c r="AA6" s="706"/>
      <c r="AB6" s="706"/>
      <c r="AC6" s="706"/>
      <c r="AD6" s="715"/>
      <c r="AE6" s="715"/>
      <c r="AF6" s="718"/>
    </row>
    <row r="7" spans="1:33" ht="16.5" customHeight="1">
      <c r="A7" s="694"/>
      <c r="B7" s="697"/>
      <c r="C7" s="700"/>
      <c r="D7" s="701"/>
      <c r="E7" s="528" t="s">
        <v>18</v>
      </c>
      <c r="F7" s="699"/>
      <c r="G7" s="716" t="s">
        <v>19</v>
      </c>
      <c r="H7" s="716"/>
      <c r="I7" s="717" t="s">
        <v>20</v>
      </c>
      <c r="J7" s="717"/>
      <c r="K7" s="716" t="s">
        <v>19</v>
      </c>
      <c r="L7" s="716"/>
      <c r="M7" s="717" t="s">
        <v>20</v>
      </c>
      <c r="N7" s="717"/>
      <c r="O7" s="529" t="s">
        <v>19</v>
      </c>
      <c r="P7" s="530" t="s">
        <v>20</v>
      </c>
      <c r="Q7" s="700"/>
      <c r="R7" s="704"/>
      <c r="S7" s="704"/>
      <c r="T7" s="704"/>
      <c r="U7" s="704"/>
      <c r="V7" s="709"/>
      <c r="W7" s="704"/>
      <c r="X7" s="707"/>
      <c r="Y7" s="708"/>
      <c r="Z7" s="708"/>
      <c r="AA7" s="706"/>
      <c r="AB7" s="706"/>
      <c r="AC7" s="706"/>
      <c r="AD7" s="715"/>
      <c r="AE7" s="715"/>
      <c r="AF7" s="718"/>
    </row>
    <row r="8" spans="1:33" ht="14.25" customHeight="1">
      <c r="A8" s="695"/>
      <c r="B8" s="698"/>
      <c r="C8" s="700"/>
      <c r="D8" s="702"/>
      <c r="E8" s="528" t="s">
        <v>21</v>
      </c>
      <c r="F8" s="699"/>
      <c r="G8" s="531" t="s">
        <v>22</v>
      </c>
      <c r="H8" s="531" t="s">
        <v>23</v>
      </c>
      <c r="I8" s="532" t="s">
        <v>24</v>
      </c>
      <c r="J8" s="532" t="s">
        <v>23</v>
      </c>
      <c r="K8" s="531" t="s">
        <v>24</v>
      </c>
      <c r="L8" s="531" t="s">
        <v>25</v>
      </c>
      <c r="M8" s="532" t="s">
        <v>24</v>
      </c>
      <c r="N8" s="532" t="s">
        <v>23</v>
      </c>
      <c r="O8" s="531" t="s">
        <v>26</v>
      </c>
      <c r="P8" s="532" t="s">
        <v>27</v>
      </c>
      <c r="Q8" s="700"/>
      <c r="R8" s="704"/>
      <c r="S8" s="704"/>
      <c r="T8" s="704"/>
      <c r="U8" s="704"/>
      <c r="V8" s="709"/>
      <c r="W8" s="704"/>
      <c r="X8" s="707"/>
      <c r="Y8" s="708"/>
      <c r="Z8" s="708"/>
      <c r="AA8" s="706"/>
      <c r="AB8" s="706"/>
      <c r="AC8" s="706"/>
      <c r="AD8" s="715"/>
      <c r="AE8" s="715"/>
      <c r="AF8" s="718"/>
    </row>
    <row r="9" spans="1:33" ht="0.75" hidden="1" customHeight="1" outlineLevel="1">
      <c r="A9" s="533"/>
      <c r="B9" s="534"/>
      <c r="C9" s="714"/>
      <c r="D9" s="714"/>
      <c r="E9" s="535"/>
      <c r="F9" s="535"/>
      <c r="G9" s="536"/>
      <c r="H9" s="536"/>
      <c r="I9" s="537"/>
      <c r="J9" s="537"/>
      <c r="K9" s="536"/>
      <c r="L9" s="536"/>
      <c r="M9" s="537"/>
      <c r="N9" s="537"/>
      <c r="O9" s="536"/>
      <c r="P9" s="537"/>
      <c r="Q9" s="535"/>
      <c r="R9" s="538"/>
      <c r="S9" s="538"/>
      <c r="T9" s="538"/>
      <c r="U9" s="538"/>
      <c r="V9" s="538"/>
      <c r="W9" s="538"/>
      <c r="X9" s="539"/>
      <c r="Y9" s="540"/>
      <c r="Z9" s="540"/>
      <c r="AA9" s="541"/>
      <c r="AB9" s="541"/>
      <c r="AC9" s="541"/>
      <c r="AD9" s="542"/>
      <c r="AE9" s="542"/>
      <c r="AF9" s="542"/>
    </row>
    <row r="10" spans="1:33" s="545" customFormat="1" ht="61.5" customHeight="1" collapsed="1">
      <c r="A10" s="223">
        <v>1</v>
      </c>
      <c r="B10" s="13" t="s">
        <v>190</v>
      </c>
      <c r="C10" s="421"/>
      <c r="D10" s="3" t="s">
        <v>191</v>
      </c>
      <c r="E10" s="3"/>
      <c r="F10" s="3" t="s">
        <v>192</v>
      </c>
      <c r="G10" s="213"/>
      <c r="H10" s="213"/>
      <c r="I10" s="214"/>
      <c r="J10" s="214"/>
      <c r="K10" s="213"/>
      <c r="L10" s="213"/>
      <c r="M10" s="214"/>
      <c r="N10" s="214"/>
      <c r="O10" s="213"/>
      <c r="P10" s="214"/>
      <c r="Q10" s="216"/>
      <c r="R10" s="446">
        <v>19577</v>
      </c>
      <c r="S10" s="447">
        <v>19577</v>
      </c>
      <c r="T10" s="214"/>
      <c r="U10" s="214"/>
      <c r="V10" s="214"/>
      <c r="W10" s="214"/>
      <c r="X10" s="215"/>
      <c r="Y10" s="215"/>
      <c r="Z10" s="10"/>
      <c r="AA10" s="543"/>
      <c r="AB10" s="543"/>
      <c r="AC10" s="543"/>
      <c r="AD10" s="543"/>
      <c r="AE10" s="544"/>
      <c r="AF10" s="544"/>
    </row>
    <row r="11" spans="1:33" s="545" customFormat="1" ht="48" customHeight="1">
      <c r="A11" s="223">
        <v>8</v>
      </c>
      <c r="B11" s="13" t="s">
        <v>193</v>
      </c>
      <c r="C11" s="546"/>
      <c r="D11" s="3" t="s">
        <v>194</v>
      </c>
      <c r="E11" s="3"/>
      <c r="F11" s="3" t="s">
        <v>192</v>
      </c>
      <c r="G11" s="213"/>
      <c r="H11" s="213"/>
      <c r="I11" s="214"/>
      <c r="J11" s="214"/>
      <c r="K11" s="213"/>
      <c r="L11" s="213"/>
      <c r="M11" s="214"/>
      <c r="N11" s="214"/>
      <c r="O11" s="213"/>
      <c r="P11" s="214"/>
      <c r="Q11" s="216"/>
      <c r="R11" s="446">
        <v>118744</v>
      </c>
      <c r="S11" s="447">
        <v>118744</v>
      </c>
      <c r="T11" s="214"/>
      <c r="U11" s="214"/>
      <c r="V11" s="214"/>
      <c r="W11" s="214"/>
      <c r="X11" s="215"/>
      <c r="Y11" s="215"/>
      <c r="Z11" s="10"/>
      <c r="AA11" s="543"/>
      <c r="AB11" s="543"/>
      <c r="AC11" s="543"/>
      <c r="AD11" s="543"/>
      <c r="AE11" s="544"/>
      <c r="AF11" s="547"/>
    </row>
    <row r="12" spans="1:33" s="545" customFormat="1" ht="86.25" customHeight="1">
      <c r="A12" s="223">
        <v>9</v>
      </c>
      <c r="B12" s="13" t="s">
        <v>195</v>
      </c>
      <c r="C12" s="546"/>
      <c r="D12" s="3" t="s">
        <v>196</v>
      </c>
      <c r="E12" s="3"/>
      <c r="F12" s="3" t="s">
        <v>192</v>
      </c>
      <c r="G12" s="213"/>
      <c r="H12" s="213"/>
      <c r="I12" s="214"/>
      <c r="J12" s="214"/>
      <c r="K12" s="213"/>
      <c r="L12" s="213"/>
      <c r="M12" s="214"/>
      <c r="N12" s="214"/>
      <c r="O12" s="213"/>
      <c r="P12" s="214"/>
      <c r="Q12" s="216"/>
      <c r="R12" s="446">
        <v>100000</v>
      </c>
      <c r="S12" s="447">
        <v>100000</v>
      </c>
      <c r="T12" s="214"/>
      <c r="U12" s="214"/>
      <c r="V12" s="214"/>
      <c r="W12" s="214"/>
      <c r="X12" s="215"/>
      <c r="Y12" s="215"/>
      <c r="Z12" s="10"/>
      <c r="AA12" s="543"/>
      <c r="AB12" s="543"/>
      <c r="AC12" s="543"/>
      <c r="AD12" s="543"/>
      <c r="AE12" s="544"/>
      <c r="AF12" s="547" t="s">
        <v>197</v>
      </c>
    </row>
    <row r="13" spans="1:33" s="545" customFormat="1" ht="51.75" customHeight="1">
      <c r="A13" s="223">
        <v>12</v>
      </c>
      <c r="B13" s="13" t="s">
        <v>198</v>
      </c>
      <c r="C13" s="546"/>
      <c r="D13" s="3" t="s">
        <v>199</v>
      </c>
      <c r="E13" s="3"/>
      <c r="F13" s="3"/>
      <c r="G13" s="213"/>
      <c r="H13" s="213"/>
      <c r="I13" s="214"/>
      <c r="J13" s="214"/>
      <c r="K13" s="213"/>
      <c r="L13" s="213"/>
      <c r="M13" s="214"/>
      <c r="N13" s="214"/>
      <c r="O13" s="213"/>
      <c r="P13" s="214"/>
      <c r="Q13" s="216"/>
      <c r="R13" s="446">
        <v>115552</v>
      </c>
      <c r="S13" s="447">
        <v>115552</v>
      </c>
      <c r="T13" s="214"/>
      <c r="U13" s="214"/>
      <c r="V13" s="214"/>
      <c r="W13" s="214"/>
      <c r="X13" s="215"/>
      <c r="Y13" s="215"/>
      <c r="Z13" s="10"/>
      <c r="AA13" s="543"/>
      <c r="AB13" s="543"/>
      <c r="AC13" s="543"/>
      <c r="AD13" s="543"/>
      <c r="AE13" s="544"/>
      <c r="AF13" s="547"/>
    </row>
    <row r="14" spans="1:33" s="545" customFormat="1" ht="55.5" customHeight="1">
      <c r="A14" s="223">
        <v>16</v>
      </c>
      <c r="B14" s="13" t="s">
        <v>200</v>
      </c>
      <c r="C14" s="546"/>
      <c r="D14" s="3" t="s">
        <v>201</v>
      </c>
      <c r="E14" s="3"/>
      <c r="F14" s="3" t="s">
        <v>192</v>
      </c>
      <c r="G14" s="213"/>
      <c r="H14" s="213"/>
      <c r="I14" s="214"/>
      <c r="J14" s="214"/>
      <c r="K14" s="213"/>
      <c r="L14" s="213"/>
      <c r="M14" s="214"/>
      <c r="N14" s="214"/>
      <c r="O14" s="213"/>
      <c r="P14" s="214"/>
      <c r="Q14" s="216"/>
      <c r="R14" s="446">
        <v>98100</v>
      </c>
      <c r="S14" s="447">
        <v>98100</v>
      </c>
      <c r="T14" s="214"/>
      <c r="U14" s="214"/>
      <c r="V14" s="214"/>
      <c r="W14" s="214"/>
      <c r="X14" s="215"/>
      <c r="Y14" s="215"/>
      <c r="Z14" s="10"/>
      <c r="AA14" s="543"/>
      <c r="AB14" s="543"/>
      <c r="AC14" s="543"/>
      <c r="AD14" s="543"/>
      <c r="AE14" s="544"/>
      <c r="AF14" s="547" t="s">
        <v>202</v>
      </c>
    </row>
    <row r="15" spans="1:33" s="545" customFormat="1" ht="72" customHeight="1">
      <c r="A15" s="223">
        <v>2</v>
      </c>
      <c r="B15" s="13" t="s">
        <v>203</v>
      </c>
      <c r="C15" s="421"/>
      <c r="D15" s="3" t="s">
        <v>204</v>
      </c>
      <c r="E15" s="3"/>
      <c r="F15" s="3" t="s">
        <v>205</v>
      </c>
      <c r="G15" s="213"/>
      <c r="H15" s="213"/>
      <c r="I15" s="214"/>
      <c r="J15" s="214"/>
      <c r="K15" s="213"/>
      <c r="L15" s="213"/>
      <c r="M15" s="214"/>
      <c r="N15" s="214"/>
      <c r="O15" s="213"/>
      <c r="P15" s="214"/>
      <c r="Q15" s="216"/>
      <c r="R15" s="446">
        <v>12292</v>
      </c>
      <c r="S15" s="447">
        <v>12292</v>
      </c>
      <c r="T15" s="214"/>
      <c r="U15" s="214"/>
      <c r="V15" s="214"/>
      <c r="W15" s="214"/>
      <c r="X15" s="215"/>
      <c r="Y15" s="215"/>
      <c r="Z15" s="10"/>
      <c r="AA15" s="543"/>
      <c r="AB15" s="543"/>
      <c r="AC15" s="543"/>
      <c r="AD15" s="543"/>
      <c r="AE15" s="544"/>
      <c r="AF15" s="548"/>
    </row>
    <row r="16" spans="1:33" s="557" customFormat="1" ht="56.25" customHeight="1">
      <c r="A16" s="223">
        <v>4</v>
      </c>
      <c r="B16" s="15" t="s">
        <v>206</v>
      </c>
      <c r="C16" s="546"/>
      <c r="D16" s="3" t="s">
        <v>207</v>
      </c>
      <c r="E16" s="3"/>
      <c r="F16" s="3" t="s">
        <v>208</v>
      </c>
      <c r="G16" s="549"/>
      <c r="H16" s="549"/>
      <c r="I16" s="214"/>
      <c r="J16" s="214"/>
      <c r="K16" s="549"/>
      <c r="L16" s="549"/>
      <c r="M16" s="214"/>
      <c r="N16" s="214"/>
      <c r="O16" s="549"/>
      <c r="P16" s="214"/>
      <c r="Q16" s="216"/>
      <c r="R16" s="446">
        <v>20800</v>
      </c>
      <c r="S16" s="447">
        <v>20800</v>
      </c>
      <c r="T16" s="550"/>
      <c r="U16" s="550"/>
      <c r="V16" s="550"/>
      <c r="W16" s="550"/>
      <c r="X16" s="551"/>
      <c r="Y16" s="551"/>
      <c r="Z16" s="552"/>
      <c r="AA16" s="553"/>
      <c r="AB16" s="554"/>
      <c r="AC16" s="555"/>
      <c r="AD16" s="543"/>
      <c r="AE16" s="543"/>
      <c r="AF16" s="422"/>
      <c r="AG16" s="556"/>
    </row>
    <row r="17" spans="1:32" s="545" customFormat="1" ht="39.75" customHeight="1">
      <c r="A17" s="223">
        <v>5</v>
      </c>
      <c r="B17" s="13" t="s">
        <v>209</v>
      </c>
      <c r="C17" s="546"/>
      <c r="D17" s="3" t="s">
        <v>210</v>
      </c>
      <c r="E17" s="3"/>
      <c r="F17" s="3" t="s">
        <v>208</v>
      </c>
      <c r="G17" s="213"/>
      <c r="H17" s="213"/>
      <c r="I17" s="214"/>
      <c r="J17" s="214"/>
      <c r="K17" s="213"/>
      <c r="L17" s="213"/>
      <c r="M17" s="214"/>
      <c r="N17" s="214"/>
      <c r="O17" s="213"/>
      <c r="P17" s="214"/>
      <c r="Q17" s="216"/>
      <c r="R17" s="446">
        <v>10570</v>
      </c>
      <c r="S17" s="447">
        <v>10570</v>
      </c>
      <c r="T17" s="214"/>
      <c r="U17" s="214"/>
      <c r="V17" s="214"/>
      <c r="W17" s="214"/>
      <c r="X17" s="215"/>
      <c r="Y17" s="215"/>
      <c r="Z17" s="10"/>
      <c r="AA17" s="553"/>
      <c r="AB17" s="554"/>
      <c r="AC17" s="555"/>
      <c r="AD17" s="543"/>
      <c r="AE17" s="543"/>
      <c r="AF17" s="422"/>
    </row>
    <row r="18" spans="1:32" s="545" customFormat="1" ht="49.5" customHeight="1">
      <c r="A18" s="223">
        <v>32</v>
      </c>
      <c r="B18" s="13" t="s">
        <v>211</v>
      </c>
      <c r="C18" s="546"/>
      <c r="D18" s="3" t="s">
        <v>212</v>
      </c>
      <c r="E18" s="3"/>
      <c r="F18" s="3"/>
      <c r="G18" s="213"/>
      <c r="H18" s="213"/>
      <c r="I18" s="214"/>
      <c r="J18" s="214"/>
      <c r="K18" s="213"/>
      <c r="L18" s="213"/>
      <c r="M18" s="214"/>
      <c r="N18" s="214"/>
      <c r="O18" s="213"/>
      <c r="P18" s="214"/>
      <c r="Q18" s="216"/>
      <c r="R18" s="446">
        <v>30000</v>
      </c>
      <c r="S18" s="447">
        <v>30000</v>
      </c>
      <c r="T18" s="214"/>
      <c r="U18" s="214"/>
      <c r="V18" s="214"/>
      <c r="W18" s="214"/>
      <c r="X18" s="215"/>
      <c r="Y18" s="215"/>
      <c r="Z18" s="10"/>
      <c r="AA18" s="543"/>
      <c r="AB18" s="543"/>
      <c r="AC18" s="543"/>
      <c r="AD18" s="543"/>
      <c r="AE18" s="543"/>
      <c r="AF18" s="422"/>
    </row>
    <row r="19" spans="1:32" s="545" customFormat="1" ht="50.25" customHeight="1">
      <c r="A19" s="558"/>
      <c r="B19" s="13"/>
      <c r="C19" s="546"/>
      <c r="D19" s="3" t="s">
        <v>297</v>
      </c>
      <c r="E19" s="3"/>
      <c r="F19" s="3" t="s">
        <v>298</v>
      </c>
      <c r="G19" s="559"/>
      <c r="H19" s="559"/>
      <c r="I19" s="214"/>
      <c r="J19" s="214"/>
      <c r="K19" s="559"/>
      <c r="L19" s="559"/>
      <c r="M19" s="214"/>
      <c r="N19" s="214"/>
      <c r="O19" s="559"/>
      <c r="P19" s="214"/>
      <c r="Q19" s="216"/>
      <c r="R19" s="446">
        <v>135000</v>
      </c>
      <c r="S19" s="447">
        <v>135000</v>
      </c>
      <c r="T19" s="214"/>
      <c r="U19" s="214"/>
      <c r="V19" s="214"/>
      <c r="W19" s="214"/>
      <c r="X19" s="215"/>
      <c r="Y19" s="215"/>
      <c r="Z19" s="10"/>
      <c r="AA19" s="543"/>
      <c r="AB19" s="543"/>
      <c r="AC19" s="543"/>
      <c r="AD19" s="543"/>
      <c r="AE19" s="543"/>
      <c r="AF19" s="422"/>
    </row>
    <row r="20" spans="1:32" s="569" customFormat="1" ht="32.25" customHeight="1">
      <c r="A20" s="560"/>
      <c r="B20" s="560"/>
      <c r="C20" s="711" t="s">
        <v>128</v>
      </c>
      <c r="D20" s="712"/>
      <c r="E20" s="712"/>
      <c r="F20" s="713"/>
      <c r="G20" s="561">
        <f t="shared" ref="G20:P20" si="0">SUM(G10:G19)</f>
        <v>0</v>
      </c>
      <c r="H20" s="561">
        <f t="shared" si="0"/>
        <v>0</v>
      </c>
      <c r="I20" s="562">
        <f t="shared" si="0"/>
        <v>0</v>
      </c>
      <c r="J20" s="562">
        <f t="shared" si="0"/>
        <v>0</v>
      </c>
      <c r="K20" s="561">
        <f t="shared" si="0"/>
        <v>0</v>
      </c>
      <c r="L20" s="561">
        <f t="shared" si="0"/>
        <v>0</v>
      </c>
      <c r="M20" s="562">
        <f t="shared" si="0"/>
        <v>0</v>
      </c>
      <c r="N20" s="562">
        <f t="shared" si="0"/>
        <v>0</v>
      </c>
      <c r="O20" s="561">
        <f t="shared" si="0"/>
        <v>0</v>
      </c>
      <c r="P20" s="562">
        <f t="shared" si="0"/>
        <v>0</v>
      </c>
      <c r="Q20" s="561"/>
      <c r="R20" s="563">
        <f t="shared" ref="R20:Z20" si="1">SUM(R10:R19)</f>
        <v>660635</v>
      </c>
      <c r="S20" s="563">
        <f t="shared" si="1"/>
        <v>660635</v>
      </c>
      <c r="T20" s="563">
        <f t="shared" si="1"/>
        <v>0</v>
      </c>
      <c r="U20" s="563">
        <f t="shared" si="1"/>
        <v>0</v>
      </c>
      <c r="V20" s="563">
        <f t="shared" si="1"/>
        <v>0</v>
      </c>
      <c r="W20" s="563">
        <f t="shared" si="1"/>
        <v>0</v>
      </c>
      <c r="X20" s="563">
        <f t="shared" si="1"/>
        <v>0</v>
      </c>
      <c r="Y20" s="563">
        <f t="shared" si="1"/>
        <v>0</v>
      </c>
      <c r="Z20" s="563">
        <f t="shared" si="1"/>
        <v>0</v>
      </c>
      <c r="AA20" s="564"/>
      <c r="AB20" s="565"/>
      <c r="AC20" s="566"/>
      <c r="AD20" s="567"/>
      <c r="AE20" s="567"/>
      <c r="AF20" s="568"/>
    </row>
    <row r="21" spans="1:32">
      <c r="R21" s="570"/>
      <c r="S21" s="570"/>
      <c r="T21" s="570"/>
      <c r="U21" s="570"/>
      <c r="V21" s="571"/>
      <c r="W21" s="571"/>
      <c r="X21" s="571"/>
      <c r="Y21" s="571"/>
      <c r="Z21" s="571"/>
    </row>
  </sheetData>
  <sheetProtection password="DA9F" sheet="1" objects="1" scenarios="1"/>
  <mergeCells count="34">
    <mergeCell ref="D2:AF2"/>
    <mergeCell ref="C20:F20"/>
    <mergeCell ref="C9:D9"/>
    <mergeCell ref="AB5:AB8"/>
    <mergeCell ref="AC5:AC8"/>
    <mergeCell ref="AD5:AD8"/>
    <mergeCell ref="AE5:AE8"/>
    <mergeCell ref="Z6:Z8"/>
    <mergeCell ref="G7:H7"/>
    <mergeCell ref="I7:J7"/>
    <mergeCell ref="K7:L7"/>
    <mergeCell ref="M7:N7"/>
    <mergeCell ref="AF5:AF8"/>
    <mergeCell ref="G6:J6"/>
    <mergeCell ref="K6:N6"/>
    <mergeCell ref="O6:P6"/>
    <mergeCell ref="R6:R8"/>
    <mergeCell ref="S6:S8"/>
    <mergeCell ref="Q5:Q8"/>
    <mergeCell ref="R5:U5"/>
    <mergeCell ref="V5:V8"/>
    <mergeCell ref="W5:W8"/>
    <mergeCell ref="X5:Z5"/>
    <mergeCell ref="AA5:AA8"/>
    <mergeCell ref="T6:T8"/>
    <mergeCell ref="U6:U8"/>
    <mergeCell ref="X6:X8"/>
    <mergeCell ref="Y6:Y8"/>
    <mergeCell ref="A5:A8"/>
    <mergeCell ref="B5:B8"/>
    <mergeCell ref="C5:C8"/>
    <mergeCell ref="D5:D8"/>
    <mergeCell ref="G5:P5"/>
    <mergeCell ref="F6:F8"/>
  </mergeCells>
  <pageMargins left="0.59055118110236227" right="0.19685039370078741" top="0.98425196850393704" bottom="0.59055118110236227" header="0.59055118110236227" footer="0.19685039370078741"/>
  <pageSetup paperSize="9" scale="69" fitToHeight="3" orientation="landscape" r:id="rId1"/>
  <headerFooter alignWithMargins="0">
    <oddHeader>&amp;RAnlage 6 GRDrs 658/2016</oddHeader>
    <oddFooter>&amp;CSeite &amp;P von &amp;N</oddFooter>
  </headerFooter>
</worksheet>
</file>

<file path=xl/worksheets/sheet9.xml><?xml version="1.0" encoding="utf-8"?>
<worksheet xmlns="http://schemas.openxmlformats.org/spreadsheetml/2006/main" xmlns:r="http://schemas.openxmlformats.org/officeDocument/2006/relationships">
  <dimension ref="A1:AI61"/>
  <sheetViews>
    <sheetView zoomScale="80" zoomScaleNormal="80" zoomScaleSheetLayoutView="50" workbookViewId="0">
      <pane ySplit="8" topLeftCell="A9" activePane="bottomLeft" state="frozen"/>
      <selection activeCell="A3" sqref="A3"/>
      <selection pane="bottomLeft" activeCell="C1" sqref="C1"/>
    </sheetView>
  </sheetViews>
  <sheetFormatPr baseColWidth="10" defaultRowHeight="12.75" outlineLevelRow="1" outlineLevelCol="1"/>
  <cols>
    <col min="1" max="2" width="4.625" style="250" hidden="1" customWidth="1" outlineLevel="1"/>
    <col min="3" max="3" width="10.875" style="28" customWidth="1" collapsed="1"/>
    <col min="4" max="4" width="21.375" style="28" customWidth="1"/>
    <col min="5" max="5" width="14.375" style="28" customWidth="1"/>
    <col min="6" max="6" width="14.875" style="28" customWidth="1"/>
    <col min="7" max="8" width="4.75" style="29" customWidth="1"/>
    <col min="9" max="10" width="4.75" style="28" customWidth="1"/>
    <col min="11" max="12" width="4.75" style="29" customWidth="1"/>
    <col min="13" max="16" width="4.75" style="28" customWidth="1"/>
    <col min="17" max="17" width="9.5" style="35" customWidth="1"/>
    <col min="18" max="18" width="12.125" style="28" customWidth="1"/>
    <col min="19" max="19" width="8.75" style="185" hidden="1" customWidth="1" outlineLevel="1"/>
    <col min="20" max="21" width="8.75" style="186" hidden="1" customWidth="1" outlineLevel="1"/>
    <col min="22" max="22" width="9.625" style="28" hidden="1" customWidth="1" outlineLevel="1"/>
    <col min="23" max="23" width="9" style="28" hidden="1" customWidth="1" outlineLevel="1"/>
    <col min="24" max="24" width="9.875" style="28" hidden="1" customWidth="1" outlineLevel="1"/>
    <col min="25" max="25" width="9.5" style="28" hidden="1" customWidth="1" outlineLevel="1"/>
    <col min="26" max="26" width="12.25" style="28" customWidth="1" collapsed="1"/>
    <col min="27" max="27" width="9" style="28" hidden="1" customWidth="1" outlineLevel="1"/>
    <col min="28" max="28" width="9.625" style="28" hidden="1" customWidth="1" outlineLevel="1"/>
    <col min="29" max="29" width="6.5" style="28" hidden="1" customWidth="1" outlineLevel="1"/>
    <col min="30" max="30" width="19.75" style="28" hidden="1" customWidth="1" outlineLevel="1"/>
    <col min="31" max="31" width="25.375" style="186" hidden="1" customWidth="1" outlineLevel="1"/>
    <col min="32" max="32" width="11" style="186" hidden="1" customWidth="1" outlineLevel="1"/>
    <col min="33" max="33" width="20.25" style="186" hidden="1" customWidth="1" outlineLevel="1"/>
    <col min="34" max="34" width="30.375" style="28" customWidth="1" collapsed="1"/>
    <col min="35" max="256" width="11" style="28"/>
    <col min="257" max="258" width="4.625" style="28" customWidth="1"/>
    <col min="259" max="259" width="8.125" style="28" customWidth="1"/>
    <col min="260" max="260" width="14.25" style="28" customWidth="1"/>
    <col min="261" max="261" width="15" style="28" customWidth="1"/>
    <col min="262" max="262" width="15.75" style="28" customWidth="1"/>
    <col min="263" max="263" width="4.625" style="28" customWidth="1"/>
    <col min="264" max="264" width="5.125" style="28" customWidth="1"/>
    <col min="265" max="265" width="4.125" style="28" customWidth="1"/>
    <col min="266" max="266" width="3.875" style="28" customWidth="1"/>
    <col min="267" max="267" width="4.25" style="28" customWidth="1"/>
    <col min="268" max="268" width="4.5" style="28" customWidth="1"/>
    <col min="269" max="270" width="4.75" style="28" customWidth="1"/>
    <col min="271" max="271" width="4.625" style="28" customWidth="1"/>
    <col min="272" max="272" width="8.625" style="28" customWidth="1"/>
    <col min="273" max="273" width="8.5" style="28" customWidth="1"/>
    <col min="274" max="274" width="12.75" style="28" customWidth="1"/>
    <col min="275" max="279" width="0" style="28" hidden="1" customWidth="1"/>
    <col min="280" max="280" width="13.625" style="28" customWidth="1"/>
    <col min="281" max="281" width="13.25" style="28" customWidth="1"/>
    <col min="282" max="282" width="15.125" style="28" customWidth="1"/>
    <col min="283" max="283" width="9" style="28" customWidth="1"/>
    <col min="284" max="284" width="9.625" style="28" customWidth="1"/>
    <col min="285" max="285" width="6.5" style="28" customWidth="1"/>
    <col min="286" max="286" width="19.75" style="28" customWidth="1"/>
    <col min="287" max="287" width="20.375" style="28" customWidth="1"/>
    <col min="288" max="512" width="11" style="28"/>
    <col min="513" max="514" width="4.625" style="28" customWidth="1"/>
    <col min="515" max="515" width="8.125" style="28" customWidth="1"/>
    <col min="516" max="516" width="14.25" style="28" customWidth="1"/>
    <col min="517" max="517" width="15" style="28" customWidth="1"/>
    <col min="518" max="518" width="15.75" style="28" customWidth="1"/>
    <col min="519" max="519" width="4.625" style="28" customWidth="1"/>
    <col min="520" max="520" width="5.125" style="28" customWidth="1"/>
    <col min="521" max="521" width="4.125" style="28" customWidth="1"/>
    <col min="522" max="522" width="3.875" style="28" customWidth="1"/>
    <col min="523" max="523" width="4.25" style="28" customWidth="1"/>
    <col min="524" max="524" width="4.5" style="28" customWidth="1"/>
    <col min="525" max="526" width="4.75" style="28" customWidth="1"/>
    <col min="527" max="527" width="4.625" style="28" customWidth="1"/>
    <col min="528" max="528" width="8.625" style="28" customWidth="1"/>
    <col min="529" max="529" width="8.5" style="28" customWidth="1"/>
    <col min="530" max="530" width="12.75" style="28" customWidth="1"/>
    <col min="531" max="535" width="0" style="28" hidden="1" customWidth="1"/>
    <col min="536" max="536" width="13.625" style="28" customWidth="1"/>
    <col min="537" max="537" width="13.25" style="28" customWidth="1"/>
    <col min="538" max="538" width="15.125" style="28" customWidth="1"/>
    <col min="539" max="539" width="9" style="28" customWidth="1"/>
    <col min="540" max="540" width="9.625" style="28" customWidth="1"/>
    <col min="541" max="541" width="6.5" style="28" customWidth="1"/>
    <col min="542" max="542" width="19.75" style="28" customWidth="1"/>
    <col min="543" max="543" width="20.375" style="28" customWidth="1"/>
    <col min="544" max="768" width="11" style="28"/>
    <col min="769" max="770" width="4.625" style="28" customWidth="1"/>
    <col min="771" max="771" width="8.125" style="28" customWidth="1"/>
    <col min="772" max="772" width="14.25" style="28" customWidth="1"/>
    <col min="773" max="773" width="15" style="28" customWidth="1"/>
    <col min="774" max="774" width="15.75" style="28" customWidth="1"/>
    <col min="775" max="775" width="4.625" style="28" customWidth="1"/>
    <col min="776" max="776" width="5.125" style="28" customWidth="1"/>
    <col min="777" max="777" width="4.125" style="28" customWidth="1"/>
    <col min="778" max="778" width="3.875" style="28" customWidth="1"/>
    <col min="779" max="779" width="4.25" style="28" customWidth="1"/>
    <col min="780" max="780" width="4.5" style="28" customWidth="1"/>
    <col min="781" max="782" width="4.75" style="28" customWidth="1"/>
    <col min="783" max="783" width="4.625" style="28" customWidth="1"/>
    <col min="784" max="784" width="8.625" style="28" customWidth="1"/>
    <col min="785" max="785" width="8.5" style="28" customWidth="1"/>
    <col min="786" max="786" width="12.75" style="28" customWidth="1"/>
    <col min="787" max="791" width="0" style="28" hidden="1" customWidth="1"/>
    <col min="792" max="792" width="13.625" style="28" customWidth="1"/>
    <col min="793" max="793" width="13.25" style="28" customWidth="1"/>
    <col min="794" max="794" width="15.125" style="28" customWidth="1"/>
    <col min="795" max="795" width="9" style="28" customWidth="1"/>
    <col min="796" max="796" width="9.625" style="28" customWidth="1"/>
    <col min="797" max="797" width="6.5" style="28" customWidth="1"/>
    <col min="798" max="798" width="19.75" style="28" customWidth="1"/>
    <col min="799" max="799" width="20.375" style="28" customWidth="1"/>
    <col min="800" max="1024" width="11" style="28"/>
    <col min="1025" max="1026" width="4.625" style="28" customWidth="1"/>
    <col min="1027" max="1027" width="8.125" style="28" customWidth="1"/>
    <col min="1028" max="1028" width="14.25" style="28" customWidth="1"/>
    <col min="1029" max="1029" width="15" style="28" customWidth="1"/>
    <col min="1030" max="1030" width="15.75" style="28" customWidth="1"/>
    <col min="1031" max="1031" width="4.625" style="28" customWidth="1"/>
    <col min="1032" max="1032" width="5.125" style="28" customWidth="1"/>
    <col min="1033" max="1033" width="4.125" style="28" customWidth="1"/>
    <col min="1034" max="1034" width="3.875" style="28" customWidth="1"/>
    <col min="1035" max="1035" width="4.25" style="28" customWidth="1"/>
    <col min="1036" max="1036" width="4.5" style="28" customWidth="1"/>
    <col min="1037" max="1038" width="4.75" style="28" customWidth="1"/>
    <col min="1039" max="1039" width="4.625" style="28" customWidth="1"/>
    <col min="1040" max="1040" width="8.625" style="28" customWidth="1"/>
    <col min="1041" max="1041" width="8.5" style="28" customWidth="1"/>
    <col min="1042" max="1042" width="12.75" style="28" customWidth="1"/>
    <col min="1043" max="1047" width="0" style="28" hidden="1" customWidth="1"/>
    <col min="1048" max="1048" width="13.625" style="28" customWidth="1"/>
    <col min="1049" max="1049" width="13.25" style="28" customWidth="1"/>
    <col min="1050" max="1050" width="15.125" style="28" customWidth="1"/>
    <col min="1051" max="1051" width="9" style="28" customWidth="1"/>
    <col min="1052" max="1052" width="9.625" style="28" customWidth="1"/>
    <col min="1053" max="1053" width="6.5" style="28" customWidth="1"/>
    <col min="1054" max="1054" width="19.75" style="28" customWidth="1"/>
    <col min="1055" max="1055" width="20.375" style="28" customWidth="1"/>
    <col min="1056" max="1280" width="11" style="28"/>
    <col min="1281" max="1282" width="4.625" style="28" customWidth="1"/>
    <col min="1283" max="1283" width="8.125" style="28" customWidth="1"/>
    <col min="1284" max="1284" width="14.25" style="28" customWidth="1"/>
    <col min="1285" max="1285" width="15" style="28" customWidth="1"/>
    <col min="1286" max="1286" width="15.75" style="28" customWidth="1"/>
    <col min="1287" max="1287" width="4.625" style="28" customWidth="1"/>
    <col min="1288" max="1288" width="5.125" style="28" customWidth="1"/>
    <col min="1289" max="1289" width="4.125" style="28" customWidth="1"/>
    <col min="1290" max="1290" width="3.875" style="28" customWidth="1"/>
    <col min="1291" max="1291" width="4.25" style="28" customWidth="1"/>
    <col min="1292" max="1292" width="4.5" style="28" customWidth="1"/>
    <col min="1293" max="1294" width="4.75" style="28" customWidth="1"/>
    <col min="1295" max="1295" width="4.625" style="28" customWidth="1"/>
    <col min="1296" max="1296" width="8.625" style="28" customWidth="1"/>
    <col min="1297" max="1297" width="8.5" style="28" customWidth="1"/>
    <col min="1298" max="1298" width="12.75" style="28" customWidth="1"/>
    <col min="1299" max="1303" width="0" style="28" hidden="1" customWidth="1"/>
    <col min="1304" max="1304" width="13.625" style="28" customWidth="1"/>
    <col min="1305" max="1305" width="13.25" style="28" customWidth="1"/>
    <col min="1306" max="1306" width="15.125" style="28" customWidth="1"/>
    <col min="1307" max="1307" width="9" style="28" customWidth="1"/>
    <col min="1308" max="1308" width="9.625" style="28" customWidth="1"/>
    <col min="1309" max="1309" width="6.5" style="28" customWidth="1"/>
    <col min="1310" max="1310" width="19.75" style="28" customWidth="1"/>
    <col min="1311" max="1311" width="20.375" style="28" customWidth="1"/>
    <col min="1312" max="1536" width="11" style="28"/>
    <col min="1537" max="1538" width="4.625" style="28" customWidth="1"/>
    <col min="1539" max="1539" width="8.125" style="28" customWidth="1"/>
    <col min="1540" max="1540" width="14.25" style="28" customWidth="1"/>
    <col min="1541" max="1541" width="15" style="28" customWidth="1"/>
    <col min="1542" max="1542" width="15.75" style="28" customWidth="1"/>
    <col min="1543" max="1543" width="4.625" style="28" customWidth="1"/>
    <col min="1544" max="1544" width="5.125" style="28" customWidth="1"/>
    <col min="1545" max="1545" width="4.125" style="28" customWidth="1"/>
    <col min="1546" max="1546" width="3.875" style="28" customWidth="1"/>
    <col min="1547" max="1547" width="4.25" style="28" customWidth="1"/>
    <col min="1548" max="1548" width="4.5" style="28" customWidth="1"/>
    <col min="1549" max="1550" width="4.75" style="28" customWidth="1"/>
    <col min="1551" max="1551" width="4.625" style="28" customWidth="1"/>
    <col min="1552" max="1552" width="8.625" style="28" customWidth="1"/>
    <col min="1553" max="1553" width="8.5" style="28" customWidth="1"/>
    <col min="1554" max="1554" width="12.75" style="28" customWidth="1"/>
    <col min="1555" max="1559" width="0" style="28" hidden="1" customWidth="1"/>
    <col min="1560" max="1560" width="13.625" style="28" customWidth="1"/>
    <col min="1561" max="1561" width="13.25" style="28" customWidth="1"/>
    <col min="1562" max="1562" width="15.125" style="28" customWidth="1"/>
    <col min="1563" max="1563" width="9" style="28" customWidth="1"/>
    <col min="1564" max="1564" width="9.625" style="28" customWidth="1"/>
    <col min="1565" max="1565" width="6.5" style="28" customWidth="1"/>
    <col min="1566" max="1566" width="19.75" style="28" customWidth="1"/>
    <col min="1567" max="1567" width="20.375" style="28" customWidth="1"/>
    <col min="1568" max="1792" width="11" style="28"/>
    <col min="1793" max="1794" width="4.625" style="28" customWidth="1"/>
    <col min="1795" max="1795" width="8.125" style="28" customWidth="1"/>
    <col min="1796" max="1796" width="14.25" style="28" customWidth="1"/>
    <col min="1797" max="1797" width="15" style="28" customWidth="1"/>
    <col min="1798" max="1798" width="15.75" style="28" customWidth="1"/>
    <col min="1799" max="1799" width="4.625" style="28" customWidth="1"/>
    <col min="1800" max="1800" width="5.125" style="28" customWidth="1"/>
    <col min="1801" max="1801" width="4.125" style="28" customWidth="1"/>
    <col min="1802" max="1802" width="3.875" style="28" customWidth="1"/>
    <col min="1803" max="1803" width="4.25" style="28" customWidth="1"/>
    <col min="1804" max="1804" width="4.5" style="28" customWidth="1"/>
    <col min="1805" max="1806" width="4.75" style="28" customWidth="1"/>
    <col min="1807" max="1807" width="4.625" style="28" customWidth="1"/>
    <col min="1808" max="1808" width="8.625" style="28" customWidth="1"/>
    <col min="1809" max="1809" width="8.5" style="28" customWidth="1"/>
    <col min="1810" max="1810" width="12.75" style="28" customWidth="1"/>
    <col min="1811" max="1815" width="0" style="28" hidden="1" customWidth="1"/>
    <col min="1816" max="1816" width="13.625" style="28" customWidth="1"/>
    <col min="1817" max="1817" width="13.25" style="28" customWidth="1"/>
    <col min="1818" max="1818" width="15.125" style="28" customWidth="1"/>
    <col min="1819" max="1819" width="9" style="28" customWidth="1"/>
    <col min="1820" max="1820" width="9.625" style="28" customWidth="1"/>
    <col min="1821" max="1821" width="6.5" style="28" customWidth="1"/>
    <col min="1822" max="1822" width="19.75" style="28" customWidth="1"/>
    <col min="1823" max="1823" width="20.375" style="28" customWidth="1"/>
    <col min="1824" max="2048" width="11" style="28"/>
    <col min="2049" max="2050" width="4.625" style="28" customWidth="1"/>
    <col min="2051" max="2051" width="8.125" style="28" customWidth="1"/>
    <col min="2052" max="2052" width="14.25" style="28" customWidth="1"/>
    <col min="2053" max="2053" width="15" style="28" customWidth="1"/>
    <col min="2054" max="2054" width="15.75" style="28" customWidth="1"/>
    <col min="2055" max="2055" width="4.625" style="28" customWidth="1"/>
    <col min="2056" max="2056" width="5.125" style="28" customWidth="1"/>
    <col min="2057" max="2057" width="4.125" style="28" customWidth="1"/>
    <col min="2058" max="2058" width="3.875" style="28" customWidth="1"/>
    <col min="2059" max="2059" width="4.25" style="28" customWidth="1"/>
    <col min="2060" max="2060" width="4.5" style="28" customWidth="1"/>
    <col min="2061" max="2062" width="4.75" style="28" customWidth="1"/>
    <col min="2063" max="2063" width="4.625" style="28" customWidth="1"/>
    <col min="2064" max="2064" width="8.625" style="28" customWidth="1"/>
    <col min="2065" max="2065" width="8.5" style="28" customWidth="1"/>
    <col min="2066" max="2066" width="12.75" style="28" customWidth="1"/>
    <col min="2067" max="2071" width="0" style="28" hidden="1" customWidth="1"/>
    <col min="2072" max="2072" width="13.625" style="28" customWidth="1"/>
    <col min="2073" max="2073" width="13.25" style="28" customWidth="1"/>
    <col min="2074" max="2074" width="15.125" style="28" customWidth="1"/>
    <col min="2075" max="2075" width="9" style="28" customWidth="1"/>
    <col min="2076" max="2076" width="9.625" style="28" customWidth="1"/>
    <col min="2077" max="2077" width="6.5" style="28" customWidth="1"/>
    <col min="2078" max="2078" width="19.75" style="28" customWidth="1"/>
    <col min="2079" max="2079" width="20.375" style="28" customWidth="1"/>
    <col min="2080" max="2304" width="11" style="28"/>
    <col min="2305" max="2306" width="4.625" style="28" customWidth="1"/>
    <col min="2307" max="2307" width="8.125" style="28" customWidth="1"/>
    <col min="2308" max="2308" width="14.25" style="28" customWidth="1"/>
    <col min="2309" max="2309" width="15" style="28" customWidth="1"/>
    <col min="2310" max="2310" width="15.75" style="28" customWidth="1"/>
    <col min="2311" max="2311" width="4.625" style="28" customWidth="1"/>
    <col min="2312" max="2312" width="5.125" style="28" customWidth="1"/>
    <col min="2313" max="2313" width="4.125" style="28" customWidth="1"/>
    <col min="2314" max="2314" width="3.875" style="28" customWidth="1"/>
    <col min="2315" max="2315" width="4.25" style="28" customWidth="1"/>
    <col min="2316" max="2316" width="4.5" style="28" customWidth="1"/>
    <col min="2317" max="2318" width="4.75" style="28" customWidth="1"/>
    <col min="2319" max="2319" width="4.625" style="28" customWidth="1"/>
    <col min="2320" max="2320" width="8.625" style="28" customWidth="1"/>
    <col min="2321" max="2321" width="8.5" style="28" customWidth="1"/>
    <col min="2322" max="2322" width="12.75" style="28" customWidth="1"/>
    <col min="2323" max="2327" width="0" style="28" hidden="1" customWidth="1"/>
    <col min="2328" max="2328" width="13.625" style="28" customWidth="1"/>
    <col min="2329" max="2329" width="13.25" style="28" customWidth="1"/>
    <col min="2330" max="2330" width="15.125" style="28" customWidth="1"/>
    <col min="2331" max="2331" width="9" style="28" customWidth="1"/>
    <col min="2332" max="2332" width="9.625" style="28" customWidth="1"/>
    <col min="2333" max="2333" width="6.5" style="28" customWidth="1"/>
    <col min="2334" max="2334" width="19.75" style="28" customWidth="1"/>
    <col min="2335" max="2335" width="20.375" style="28" customWidth="1"/>
    <col min="2336" max="2560" width="11" style="28"/>
    <col min="2561" max="2562" width="4.625" style="28" customWidth="1"/>
    <col min="2563" max="2563" width="8.125" style="28" customWidth="1"/>
    <col min="2564" max="2564" width="14.25" style="28" customWidth="1"/>
    <col min="2565" max="2565" width="15" style="28" customWidth="1"/>
    <col min="2566" max="2566" width="15.75" style="28" customWidth="1"/>
    <col min="2567" max="2567" width="4.625" style="28" customWidth="1"/>
    <col min="2568" max="2568" width="5.125" style="28" customWidth="1"/>
    <col min="2569" max="2569" width="4.125" style="28" customWidth="1"/>
    <col min="2570" max="2570" width="3.875" style="28" customWidth="1"/>
    <col min="2571" max="2571" width="4.25" style="28" customWidth="1"/>
    <col min="2572" max="2572" width="4.5" style="28" customWidth="1"/>
    <col min="2573" max="2574" width="4.75" style="28" customWidth="1"/>
    <col min="2575" max="2575" width="4.625" style="28" customWidth="1"/>
    <col min="2576" max="2576" width="8.625" style="28" customWidth="1"/>
    <col min="2577" max="2577" width="8.5" style="28" customWidth="1"/>
    <col min="2578" max="2578" width="12.75" style="28" customWidth="1"/>
    <col min="2579" max="2583" width="0" style="28" hidden="1" customWidth="1"/>
    <col min="2584" max="2584" width="13.625" style="28" customWidth="1"/>
    <col min="2585" max="2585" width="13.25" style="28" customWidth="1"/>
    <col min="2586" max="2586" width="15.125" style="28" customWidth="1"/>
    <col min="2587" max="2587" width="9" style="28" customWidth="1"/>
    <col min="2588" max="2588" width="9.625" style="28" customWidth="1"/>
    <col min="2589" max="2589" width="6.5" style="28" customWidth="1"/>
    <col min="2590" max="2590" width="19.75" style="28" customWidth="1"/>
    <col min="2591" max="2591" width="20.375" style="28" customWidth="1"/>
    <col min="2592" max="2816" width="11" style="28"/>
    <col min="2817" max="2818" width="4.625" style="28" customWidth="1"/>
    <col min="2819" max="2819" width="8.125" style="28" customWidth="1"/>
    <col min="2820" max="2820" width="14.25" style="28" customWidth="1"/>
    <col min="2821" max="2821" width="15" style="28" customWidth="1"/>
    <col min="2822" max="2822" width="15.75" style="28" customWidth="1"/>
    <col min="2823" max="2823" width="4.625" style="28" customWidth="1"/>
    <col min="2824" max="2824" width="5.125" style="28" customWidth="1"/>
    <col min="2825" max="2825" width="4.125" style="28" customWidth="1"/>
    <col min="2826" max="2826" width="3.875" style="28" customWidth="1"/>
    <col min="2827" max="2827" width="4.25" style="28" customWidth="1"/>
    <col min="2828" max="2828" width="4.5" style="28" customWidth="1"/>
    <col min="2829" max="2830" width="4.75" style="28" customWidth="1"/>
    <col min="2831" max="2831" width="4.625" style="28" customWidth="1"/>
    <col min="2832" max="2832" width="8.625" style="28" customWidth="1"/>
    <col min="2833" max="2833" width="8.5" style="28" customWidth="1"/>
    <col min="2834" max="2834" width="12.75" style="28" customWidth="1"/>
    <col min="2835" max="2839" width="0" style="28" hidden="1" customWidth="1"/>
    <col min="2840" max="2840" width="13.625" style="28" customWidth="1"/>
    <col min="2841" max="2841" width="13.25" style="28" customWidth="1"/>
    <col min="2842" max="2842" width="15.125" style="28" customWidth="1"/>
    <col min="2843" max="2843" width="9" style="28" customWidth="1"/>
    <col min="2844" max="2844" width="9.625" style="28" customWidth="1"/>
    <col min="2845" max="2845" width="6.5" style="28" customWidth="1"/>
    <col min="2846" max="2846" width="19.75" style="28" customWidth="1"/>
    <col min="2847" max="2847" width="20.375" style="28" customWidth="1"/>
    <col min="2848" max="3072" width="11" style="28"/>
    <col min="3073" max="3074" width="4.625" style="28" customWidth="1"/>
    <col min="3075" max="3075" width="8.125" style="28" customWidth="1"/>
    <col min="3076" max="3076" width="14.25" style="28" customWidth="1"/>
    <col min="3077" max="3077" width="15" style="28" customWidth="1"/>
    <col min="3078" max="3078" width="15.75" style="28" customWidth="1"/>
    <col min="3079" max="3079" width="4.625" style="28" customWidth="1"/>
    <col min="3080" max="3080" width="5.125" style="28" customWidth="1"/>
    <col min="3081" max="3081" width="4.125" style="28" customWidth="1"/>
    <col min="3082" max="3082" width="3.875" style="28" customWidth="1"/>
    <col min="3083" max="3083" width="4.25" style="28" customWidth="1"/>
    <col min="3084" max="3084" width="4.5" style="28" customWidth="1"/>
    <col min="3085" max="3086" width="4.75" style="28" customWidth="1"/>
    <col min="3087" max="3087" width="4.625" style="28" customWidth="1"/>
    <col min="3088" max="3088" width="8.625" style="28" customWidth="1"/>
    <col min="3089" max="3089" width="8.5" style="28" customWidth="1"/>
    <col min="3090" max="3090" width="12.75" style="28" customWidth="1"/>
    <col min="3091" max="3095" width="0" style="28" hidden="1" customWidth="1"/>
    <col min="3096" max="3096" width="13.625" style="28" customWidth="1"/>
    <col min="3097" max="3097" width="13.25" style="28" customWidth="1"/>
    <col min="3098" max="3098" width="15.125" style="28" customWidth="1"/>
    <col min="3099" max="3099" width="9" style="28" customWidth="1"/>
    <col min="3100" max="3100" width="9.625" style="28" customWidth="1"/>
    <col min="3101" max="3101" width="6.5" style="28" customWidth="1"/>
    <col min="3102" max="3102" width="19.75" style="28" customWidth="1"/>
    <col min="3103" max="3103" width="20.375" style="28" customWidth="1"/>
    <col min="3104" max="3328" width="11" style="28"/>
    <col min="3329" max="3330" width="4.625" style="28" customWidth="1"/>
    <col min="3331" max="3331" width="8.125" style="28" customWidth="1"/>
    <col min="3332" max="3332" width="14.25" style="28" customWidth="1"/>
    <col min="3333" max="3333" width="15" style="28" customWidth="1"/>
    <col min="3334" max="3334" width="15.75" style="28" customWidth="1"/>
    <col min="3335" max="3335" width="4.625" style="28" customWidth="1"/>
    <col min="3336" max="3336" width="5.125" style="28" customWidth="1"/>
    <col min="3337" max="3337" width="4.125" style="28" customWidth="1"/>
    <col min="3338" max="3338" width="3.875" style="28" customWidth="1"/>
    <col min="3339" max="3339" width="4.25" style="28" customWidth="1"/>
    <col min="3340" max="3340" width="4.5" style="28" customWidth="1"/>
    <col min="3341" max="3342" width="4.75" style="28" customWidth="1"/>
    <col min="3343" max="3343" width="4.625" style="28" customWidth="1"/>
    <col min="3344" max="3344" width="8.625" style="28" customWidth="1"/>
    <col min="3345" max="3345" width="8.5" style="28" customWidth="1"/>
    <col min="3346" max="3346" width="12.75" style="28" customWidth="1"/>
    <col min="3347" max="3351" width="0" style="28" hidden="1" customWidth="1"/>
    <col min="3352" max="3352" width="13.625" style="28" customWidth="1"/>
    <col min="3353" max="3353" width="13.25" style="28" customWidth="1"/>
    <col min="3354" max="3354" width="15.125" style="28" customWidth="1"/>
    <col min="3355" max="3355" width="9" style="28" customWidth="1"/>
    <col min="3356" max="3356" width="9.625" style="28" customWidth="1"/>
    <col min="3357" max="3357" width="6.5" style="28" customWidth="1"/>
    <col min="3358" max="3358" width="19.75" style="28" customWidth="1"/>
    <col min="3359" max="3359" width="20.375" style="28" customWidth="1"/>
    <col min="3360" max="3584" width="11" style="28"/>
    <col min="3585" max="3586" width="4.625" style="28" customWidth="1"/>
    <col min="3587" max="3587" width="8.125" style="28" customWidth="1"/>
    <col min="3588" max="3588" width="14.25" style="28" customWidth="1"/>
    <col min="3589" max="3589" width="15" style="28" customWidth="1"/>
    <col min="3590" max="3590" width="15.75" style="28" customWidth="1"/>
    <col min="3591" max="3591" width="4.625" style="28" customWidth="1"/>
    <col min="3592" max="3592" width="5.125" style="28" customWidth="1"/>
    <col min="3593" max="3593" width="4.125" style="28" customWidth="1"/>
    <col min="3594" max="3594" width="3.875" style="28" customWidth="1"/>
    <col min="3595" max="3595" width="4.25" style="28" customWidth="1"/>
    <col min="3596" max="3596" width="4.5" style="28" customWidth="1"/>
    <col min="3597" max="3598" width="4.75" style="28" customWidth="1"/>
    <col min="3599" max="3599" width="4.625" style="28" customWidth="1"/>
    <col min="3600" max="3600" width="8.625" style="28" customWidth="1"/>
    <col min="3601" max="3601" width="8.5" style="28" customWidth="1"/>
    <col min="3602" max="3602" width="12.75" style="28" customWidth="1"/>
    <col min="3603" max="3607" width="0" style="28" hidden="1" customWidth="1"/>
    <col min="3608" max="3608" width="13.625" style="28" customWidth="1"/>
    <col min="3609" max="3609" width="13.25" style="28" customWidth="1"/>
    <col min="3610" max="3610" width="15.125" style="28" customWidth="1"/>
    <col min="3611" max="3611" width="9" style="28" customWidth="1"/>
    <col min="3612" max="3612" width="9.625" style="28" customWidth="1"/>
    <col min="3613" max="3613" width="6.5" style="28" customWidth="1"/>
    <col min="3614" max="3614" width="19.75" style="28" customWidth="1"/>
    <col min="3615" max="3615" width="20.375" style="28" customWidth="1"/>
    <col min="3616" max="3840" width="11" style="28"/>
    <col min="3841" max="3842" width="4.625" style="28" customWidth="1"/>
    <col min="3843" max="3843" width="8.125" style="28" customWidth="1"/>
    <col min="3844" max="3844" width="14.25" style="28" customWidth="1"/>
    <col min="3845" max="3845" width="15" style="28" customWidth="1"/>
    <col min="3846" max="3846" width="15.75" style="28" customWidth="1"/>
    <col min="3847" max="3847" width="4.625" style="28" customWidth="1"/>
    <col min="3848" max="3848" width="5.125" style="28" customWidth="1"/>
    <col min="3849" max="3849" width="4.125" style="28" customWidth="1"/>
    <col min="3850" max="3850" width="3.875" style="28" customWidth="1"/>
    <col min="3851" max="3851" width="4.25" style="28" customWidth="1"/>
    <col min="3852" max="3852" width="4.5" style="28" customWidth="1"/>
    <col min="3853" max="3854" width="4.75" style="28" customWidth="1"/>
    <col min="3855" max="3855" width="4.625" style="28" customWidth="1"/>
    <col min="3856" max="3856" width="8.625" style="28" customWidth="1"/>
    <col min="3857" max="3857" width="8.5" style="28" customWidth="1"/>
    <col min="3858" max="3858" width="12.75" style="28" customWidth="1"/>
    <col min="3859" max="3863" width="0" style="28" hidden="1" customWidth="1"/>
    <col min="3864" max="3864" width="13.625" style="28" customWidth="1"/>
    <col min="3865" max="3865" width="13.25" style="28" customWidth="1"/>
    <col min="3866" max="3866" width="15.125" style="28" customWidth="1"/>
    <col min="3867" max="3867" width="9" style="28" customWidth="1"/>
    <col min="3868" max="3868" width="9.625" style="28" customWidth="1"/>
    <col min="3869" max="3869" width="6.5" style="28" customWidth="1"/>
    <col min="3870" max="3870" width="19.75" style="28" customWidth="1"/>
    <col min="3871" max="3871" width="20.375" style="28" customWidth="1"/>
    <col min="3872" max="4096" width="11" style="28"/>
    <col min="4097" max="4098" width="4.625" style="28" customWidth="1"/>
    <col min="4099" max="4099" width="8.125" style="28" customWidth="1"/>
    <col min="4100" max="4100" width="14.25" style="28" customWidth="1"/>
    <col min="4101" max="4101" width="15" style="28" customWidth="1"/>
    <col min="4102" max="4102" width="15.75" style="28" customWidth="1"/>
    <col min="4103" max="4103" width="4.625" style="28" customWidth="1"/>
    <col min="4104" max="4104" width="5.125" style="28" customWidth="1"/>
    <col min="4105" max="4105" width="4.125" style="28" customWidth="1"/>
    <col min="4106" max="4106" width="3.875" style="28" customWidth="1"/>
    <col min="4107" max="4107" width="4.25" style="28" customWidth="1"/>
    <col min="4108" max="4108" width="4.5" style="28" customWidth="1"/>
    <col min="4109" max="4110" width="4.75" style="28" customWidth="1"/>
    <col min="4111" max="4111" width="4.625" style="28" customWidth="1"/>
    <col min="4112" max="4112" width="8.625" style="28" customWidth="1"/>
    <col min="4113" max="4113" width="8.5" style="28" customWidth="1"/>
    <col min="4114" max="4114" width="12.75" style="28" customWidth="1"/>
    <col min="4115" max="4119" width="0" style="28" hidden="1" customWidth="1"/>
    <col min="4120" max="4120" width="13.625" style="28" customWidth="1"/>
    <col min="4121" max="4121" width="13.25" style="28" customWidth="1"/>
    <col min="4122" max="4122" width="15.125" style="28" customWidth="1"/>
    <col min="4123" max="4123" width="9" style="28" customWidth="1"/>
    <col min="4124" max="4124" width="9.625" style="28" customWidth="1"/>
    <col min="4125" max="4125" width="6.5" style="28" customWidth="1"/>
    <col min="4126" max="4126" width="19.75" style="28" customWidth="1"/>
    <col min="4127" max="4127" width="20.375" style="28" customWidth="1"/>
    <col min="4128" max="4352" width="11" style="28"/>
    <col min="4353" max="4354" width="4.625" style="28" customWidth="1"/>
    <col min="4355" max="4355" width="8.125" style="28" customWidth="1"/>
    <col min="4356" max="4356" width="14.25" style="28" customWidth="1"/>
    <col min="4357" max="4357" width="15" style="28" customWidth="1"/>
    <col min="4358" max="4358" width="15.75" style="28" customWidth="1"/>
    <col min="4359" max="4359" width="4.625" style="28" customWidth="1"/>
    <col min="4360" max="4360" width="5.125" style="28" customWidth="1"/>
    <col min="4361" max="4361" width="4.125" style="28" customWidth="1"/>
    <col min="4362" max="4362" width="3.875" style="28" customWidth="1"/>
    <col min="4363" max="4363" width="4.25" style="28" customWidth="1"/>
    <col min="4364" max="4364" width="4.5" style="28" customWidth="1"/>
    <col min="4365" max="4366" width="4.75" style="28" customWidth="1"/>
    <col min="4367" max="4367" width="4.625" style="28" customWidth="1"/>
    <col min="4368" max="4368" width="8.625" style="28" customWidth="1"/>
    <col min="4369" max="4369" width="8.5" style="28" customWidth="1"/>
    <col min="4370" max="4370" width="12.75" style="28" customWidth="1"/>
    <col min="4371" max="4375" width="0" style="28" hidden="1" customWidth="1"/>
    <col min="4376" max="4376" width="13.625" style="28" customWidth="1"/>
    <col min="4377" max="4377" width="13.25" style="28" customWidth="1"/>
    <col min="4378" max="4378" width="15.125" style="28" customWidth="1"/>
    <col min="4379" max="4379" width="9" style="28" customWidth="1"/>
    <col min="4380" max="4380" width="9.625" style="28" customWidth="1"/>
    <col min="4381" max="4381" width="6.5" style="28" customWidth="1"/>
    <col min="4382" max="4382" width="19.75" style="28" customWidth="1"/>
    <col min="4383" max="4383" width="20.375" style="28" customWidth="1"/>
    <col min="4384" max="4608" width="11" style="28"/>
    <col min="4609" max="4610" width="4.625" style="28" customWidth="1"/>
    <col min="4611" max="4611" width="8.125" style="28" customWidth="1"/>
    <col min="4612" max="4612" width="14.25" style="28" customWidth="1"/>
    <col min="4613" max="4613" width="15" style="28" customWidth="1"/>
    <col min="4614" max="4614" width="15.75" style="28" customWidth="1"/>
    <col min="4615" max="4615" width="4.625" style="28" customWidth="1"/>
    <col min="4616" max="4616" width="5.125" style="28" customWidth="1"/>
    <col min="4617" max="4617" width="4.125" style="28" customWidth="1"/>
    <col min="4618" max="4618" width="3.875" style="28" customWidth="1"/>
    <col min="4619" max="4619" width="4.25" style="28" customWidth="1"/>
    <col min="4620" max="4620" width="4.5" style="28" customWidth="1"/>
    <col min="4621" max="4622" width="4.75" style="28" customWidth="1"/>
    <col min="4623" max="4623" width="4.625" style="28" customWidth="1"/>
    <col min="4624" max="4624" width="8.625" style="28" customWidth="1"/>
    <col min="4625" max="4625" width="8.5" style="28" customWidth="1"/>
    <col min="4626" max="4626" width="12.75" style="28" customWidth="1"/>
    <col min="4627" max="4631" width="0" style="28" hidden="1" customWidth="1"/>
    <col min="4632" max="4632" width="13.625" style="28" customWidth="1"/>
    <col min="4633" max="4633" width="13.25" style="28" customWidth="1"/>
    <col min="4634" max="4634" width="15.125" style="28" customWidth="1"/>
    <col min="4635" max="4635" width="9" style="28" customWidth="1"/>
    <col min="4636" max="4636" width="9.625" style="28" customWidth="1"/>
    <col min="4637" max="4637" width="6.5" style="28" customWidth="1"/>
    <col min="4638" max="4638" width="19.75" style="28" customWidth="1"/>
    <col min="4639" max="4639" width="20.375" style="28" customWidth="1"/>
    <col min="4640" max="4864" width="11" style="28"/>
    <col min="4865" max="4866" width="4.625" style="28" customWidth="1"/>
    <col min="4867" max="4867" width="8.125" style="28" customWidth="1"/>
    <col min="4868" max="4868" width="14.25" style="28" customWidth="1"/>
    <col min="4869" max="4869" width="15" style="28" customWidth="1"/>
    <col min="4870" max="4870" width="15.75" style="28" customWidth="1"/>
    <col min="4871" max="4871" width="4.625" style="28" customWidth="1"/>
    <col min="4872" max="4872" width="5.125" style="28" customWidth="1"/>
    <col min="4873" max="4873" width="4.125" style="28" customWidth="1"/>
    <col min="4874" max="4874" width="3.875" style="28" customWidth="1"/>
    <col min="4875" max="4875" width="4.25" style="28" customWidth="1"/>
    <col min="4876" max="4876" width="4.5" style="28" customWidth="1"/>
    <col min="4877" max="4878" width="4.75" style="28" customWidth="1"/>
    <col min="4879" max="4879" width="4.625" style="28" customWidth="1"/>
    <col min="4880" max="4880" width="8.625" style="28" customWidth="1"/>
    <col min="4881" max="4881" width="8.5" style="28" customWidth="1"/>
    <col min="4882" max="4882" width="12.75" style="28" customWidth="1"/>
    <col min="4883" max="4887" width="0" style="28" hidden="1" customWidth="1"/>
    <col min="4888" max="4888" width="13.625" style="28" customWidth="1"/>
    <col min="4889" max="4889" width="13.25" style="28" customWidth="1"/>
    <col min="4890" max="4890" width="15.125" style="28" customWidth="1"/>
    <col min="4891" max="4891" width="9" style="28" customWidth="1"/>
    <col min="4892" max="4892" width="9.625" style="28" customWidth="1"/>
    <col min="4893" max="4893" width="6.5" style="28" customWidth="1"/>
    <col min="4894" max="4894" width="19.75" style="28" customWidth="1"/>
    <col min="4895" max="4895" width="20.375" style="28" customWidth="1"/>
    <col min="4896" max="5120" width="11" style="28"/>
    <col min="5121" max="5122" width="4.625" style="28" customWidth="1"/>
    <col min="5123" max="5123" width="8.125" style="28" customWidth="1"/>
    <col min="5124" max="5124" width="14.25" style="28" customWidth="1"/>
    <col min="5125" max="5125" width="15" style="28" customWidth="1"/>
    <col min="5126" max="5126" width="15.75" style="28" customWidth="1"/>
    <col min="5127" max="5127" width="4.625" style="28" customWidth="1"/>
    <col min="5128" max="5128" width="5.125" style="28" customWidth="1"/>
    <col min="5129" max="5129" width="4.125" style="28" customWidth="1"/>
    <col min="5130" max="5130" width="3.875" style="28" customWidth="1"/>
    <col min="5131" max="5131" width="4.25" style="28" customWidth="1"/>
    <col min="5132" max="5132" width="4.5" style="28" customWidth="1"/>
    <col min="5133" max="5134" width="4.75" style="28" customWidth="1"/>
    <col min="5135" max="5135" width="4.625" style="28" customWidth="1"/>
    <col min="5136" max="5136" width="8.625" style="28" customWidth="1"/>
    <col min="5137" max="5137" width="8.5" style="28" customWidth="1"/>
    <col min="5138" max="5138" width="12.75" style="28" customWidth="1"/>
    <col min="5139" max="5143" width="0" style="28" hidden="1" customWidth="1"/>
    <col min="5144" max="5144" width="13.625" style="28" customWidth="1"/>
    <col min="5145" max="5145" width="13.25" style="28" customWidth="1"/>
    <col min="5146" max="5146" width="15.125" style="28" customWidth="1"/>
    <col min="5147" max="5147" width="9" style="28" customWidth="1"/>
    <col min="5148" max="5148" width="9.625" style="28" customWidth="1"/>
    <col min="5149" max="5149" width="6.5" style="28" customWidth="1"/>
    <col min="5150" max="5150" width="19.75" style="28" customWidth="1"/>
    <col min="5151" max="5151" width="20.375" style="28" customWidth="1"/>
    <col min="5152" max="5376" width="11" style="28"/>
    <col min="5377" max="5378" width="4.625" style="28" customWidth="1"/>
    <col min="5379" max="5379" width="8.125" style="28" customWidth="1"/>
    <col min="5380" max="5380" width="14.25" style="28" customWidth="1"/>
    <col min="5381" max="5381" width="15" style="28" customWidth="1"/>
    <col min="5382" max="5382" width="15.75" style="28" customWidth="1"/>
    <col min="5383" max="5383" width="4.625" style="28" customWidth="1"/>
    <col min="5384" max="5384" width="5.125" style="28" customWidth="1"/>
    <col min="5385" max="5385" width="4.125" style="28" customWidth="1"/>
    <col min="5386" max="5386" width="3.875" style="28" customWidth="1"/>
    <col min="5387" max="5387" width="4.25" style="28" customWidth="1"/>
    <col min="5388" max="5388" width="4.5" style="28" customWidth="1"/>
    <col min="5389" max="5390" width="4.75" style="28" customWidth="1"/>
    <col min="5391" max="5391" width="4.625" style="28" customWidth="1"/>
    <col min="5392" max="5392" width="8.625" style="28" customWidth="1"/>
    <col min="5393" max="5393" width="8.5" style="28" customWidth="1"/>
    <col min="5394" max="5394" width="12.75" style="28" customWidth="1"/>
    <col min="5395" max="5399" width="0" style="28" hidden="1" customWidth="1"/>
    <col min="5400" max="5400" width="13.625" style="28" customWidth="1"/>
    <col min="5401" max="5401" width="13.25" style="28" customWidth="1"/>
    <col min="5402" max="5402" width="15.125" style="28" customWidth="1"/>
    <col min="5403" max="5403" width="9" style="28" customWidth="1"/>
    <col min="5404" max="5404" width="9.625" style="28" customWidth="1"/>
    <col min="5405" max="5405" width="6.5" style="28" customWidth="1"/>
    <col min="5406" max="5406" width="19.75" style="28" customWidth="1"/>
    <col min="5407" max="5407" width="20.375" style="28" customWidth="1"/>
    <col min="5408" max="5632" width="11" style="28"/>
    <col min="5633" max="5634" width="4.625" style="28" customWidth="1"/>
    <col min="5635" max="5635" width="8.125" style="28" customWidth="1"/>
    <col min="5636" max="5636" width="14.25" style="28" customWidth="1"/>
    <col min="5637" max="5637" width="15" style="28" customWidth="1"/>
    <col min="5638" max="5638" width="15.75" style="28" customWidth="1"/>
    <col min="5639" max="5639" width="4.625" style="28" customWidth="1"/>
    <col min="5640" max="5640" width="5.125" style="28" customWidth="1"/>
    <col min="5641" max="5641" width="4.125" style="28" customWidth="1"/>
    <col min="5642" max="5642" width="3.875" style="28" customWidth="1"/>
    <col min="5643" max="5643" width="4.25" style="28" customWidth="1"/>
    <col min="5644" max="5644" width="4.5" style="28" customWidth="1"/>
    <col min="5645" max="5646" width="4.75" style="28" customWidth="1"/>
    <col min="5647" max="5647" width="4.625" style="28" customWidth="1"/>
    <col min="5648" max="5648" width="8.625" style="28" customWidth="1"/>
    <col min="5649" max="5649" width="8.5" style="28" customWidth="1"/>
    <col min="5650" max="5650" width="12.75" style="28" customWidth="1"/>
    <col min="5651" max="5655" width="0" style="28" hidden="1" customWidth="1"/>
    <col min="5656" max="5656" width="13.625" style="28" customWidth="1"/>
    <col min="5657" max="5657" width="13.25" style="28" customWidth="1"/>
    <col min="5658" max="5658" width="15.125" style="28" customWidth="1"/>
    <col min="5659" max="5659" width="9" style="28" customWidth="1"/>
    <col min="5660" max="5660" width="9.625" style="28" customWidth="1"/>
    <col min="5661" max="5661" width="6.5" style="28" customWidth="1"/>
    <col min="5662" max="5662" width="19.75" style="28" customWidth="1"/>
    <col min="5663" max="5663" width="20.375" style="28" customWidth="1"/>
    <col min="5664" max="5888" width="11" style="28"/>
    <col min="5889" max="5890" width="4.625" style="28" customWidth="1"/>
    <col min="5891" max="5891" width="8.125" style="28" customWidth="1"/>
    <col min="5892" max="5892" width="14.25" style="28" customWidth="1"/>
    <col min="5893" max="5893" width="15" style="28" customWidth="1"/>
    <col min="5894" max="5894" width="15.75" style="28" customWidth="1"/>
    <col min="5895" max="5895" width="4.625" style="28" customWidth="1"/>
    <col min="5896" max="5896" width="5.125" style="28" customWidth="1"/>
    <col min="5897" max="5897" width="4.125" style="28" customWidth="1"/>
    <col min="5898" max="5898" width="3.875" style="28" customWidth="1"/>
    <col min="5899" max="5899" width="4.25" style="28" customWidth="1"/>
    <col min="5900" max="5900" width="4.5" style="28" customWidth="1"/>
    <col min="5901" max="5902" width="4.75" style="28" customWidth="1"/>
    <col min="5903" max="5903" width="4.625" style="28" customWidth="1"/>
    <col min="5904" max="5904" width="8.625" style="28" customWidth="1"/>
    <col min="5905" max="5905" width="8.5" style="28" customWidth="1"/>
    <col min="5906" max="5906" width="12.75" style="28" customWidth="1"/>
    <col min="5907" max="5911" width="0" style="28" hidden="1" customWidth="1"/>
    <col min="5912" max="5912" width="13.625" style="28" customWidth="1"/>
    <col min="5913" max="5913" width="13.25" style="28" customWidth="1"/>
    <col min="5914" max="5914" width="15.125" style="28" customWidth="1"/>
    <col min="5915" max="5915" width="9" style="28" customWidth="1"/>
    <col min="5916" max="5916" width="9.625" style="28" customWidth="1"/>
    <col min="5917" max="5917" width="6.5" style="28" customWidth="1"/>
    <col min="5918" max="5918" width="19.75" style="28" customWidth="1"/>
    <col min="5919" max="5919" width="20.375" style="28" customWidth="1"/>
    <col min="5920" max="6144" width="11" style="28"/>
    <col min="6145" max="6146" width="4.625" style="28" customWidth="1"/>
    <col min="6147" max="6147" width="8.125" style="28" customWidth="1"/>
    <col min="6148" max="6148" width="14.25" style="28" customWidth="1"/>
    <col min="6149" max="6149" width="15" style="28" customWidth="1"/>
    <col min="6150" max="6150" width="15.75" style="28" customWidth="1"/>
    <col min="6151" max="6151" width="4.625" style="28" customWidth="1"/>
    <col min="6152" max="6152" width="5.125" style="28" customWidth="1"/>
    <col min="6153" max="6153" width="4.125" style="28" customWidth="1"/>
    <col min="6154" max="6154" width="3.875" style="28" customWidth="1"/>
    <col min="6155" max="6155" width="4.25" style="28" customWidth="1"/>
    <col min="6156" max="6156" width="4.5" style="28" customWidth="1"/>
    <col min="6157" max="6158" width="4.75" style="28" customWidth="1"/>
    <col min="6159" max="6159" width="4.625" style="28" customWidth="1"/>
    <col min="6160" max="6160" width="8.625" style="28" customWidth="1"/>
    <col min="6161" max="6161" width="8.5" style="28" customWidth="1"/>
    <col min="6162" max="6162" width="12.75" style="28" customWidth="1"/>
    <col min="6163" max="6167" width="0" style="28" hidden="1" customWidth="1"/>
    <col min="6168" max="6168" width="13.625" style="28" customWidth="1"/>
    <col min="6169" max="6169" width="13.25" style="28" customWidth="1"/>
    <col min="6170" max="6170" width="15.125" style="28" customWidth="1"/>
    <col min="6171" max="6171" width="9" style="28" customWidth="1"/>
    <col min="6172" max="6172" width="9.625" style="28" customWidth="1"/>
    <col min="6173" max="6173" width="6.5" style="28" customWidth="1"/>
    <col min="6174" max="6174" width="19.75" style="28" customWidth="1"/>
    <col min="6175" max="6175" width="20.375" style="28" customWidth="1"/>
    <col min="6176" max="6400" width="11" style="28"/>
    <col min="6401" max="6402" width="4.625" style="28" customWidth="1"/>
    <col min="6403" max="6403" width="8.125" style="28" customWidth="1"/>
    <col min="6404" max="6404" width="14.25" style="28" customWidth="1"/>
    <col min="6405" max="6405" width="15" style="28" customWidth="1"/>
    <col min="6406" max="6406" width="15.75" style="28" customWidth="1"/>
    <col min="6407" max="6407" width="4.625" style="28" customWidth="1"/>
    <col min="6408" max="6408" width="5.125" style="28" customWidth="1"/>
    <col min="6409" max="6409" width="4.125" style="28" customWidth="1"/>
    <col min="6410" max="6410" width="3.875" style="28" customWidth="1"/>
    <col min="6411" max="6411" width="4.25" style="28" customWidth="1"/>
    <col min="6412" max="6412" width="4.5" style="28" customWidth="1"/>
    <col min="6413" max="6414" width="4.75" style="28" customWidth="1"/>
    <col min="6415" max="6415" width="4.625" style="28" customWidth="1"/>
    <col min="6416" max="6416" width="8.625" style="28" customWidth="1"/>
    <col min="6417" max="6417" width="8.5" style="28" customWidth="1"/>
    <col min="6418" max="6418" width="12.75" style="28" customWidth="1"/>
    <col min="6419" max="6423" width="0" style="28" hidden="1" customWidth="1"/>
    <col min="6424" max="6424" width="13.625" style="28" customWidth="1"/>
    <col min="6425" max="6425" width="13.25" style="28" customWidth="1"/>
    <col min="6426" max="6426" width="15.125" style="28" customWidth="1"/>
    <col min="6427" max="6427" width="9" style="28" customWidth="1"/>
    <col min="6428" max="6428" width="9.625" style="28" customWidth="1"/>
    <col min="6429" max="6429" width="6.5" style="28" customWidth="1"/>
    <col min="6430" max="6430" width="19.75" style="28" customWidth="1"/>
    <col min="6431" max="6431" width="20.375" style="28" customWidth="1"/>
    <col min="6432" max="6656" width="11" style="28"/>
    <col min="6657" max="6658" width="4.625" style="28" customWidth="1"/>
    <col min="6659" max="6659" width="8.125" style="28" customWidth="1"/>
    <col min="6660" max="6660" width="14.25" style="28" customWidth="1"/>
    <col min="6661" max="6661" width="15" style="28" customWidth="1"/>
    <col min="6662" max="6662" width="15.75" style="28" customWidth="1"/>
    <col min="6663" max="6663" width="4.625" style="28" customWidth="1"/>
    <col min="6664" max="6664" width="5.125" style="28" customWidth="1"/>
    <col min="6665" max="6665" width="4.125" style="28" customWidth="1"/>
    <col min="6666" max="6666" width="3.875" style="28" customWidth="1"/>
    <col min="6667" max="6667" width="4.25" style="28" customWidth="1"/>
    <col min="6668" max="6668" width="4.5" style="28" customWidth="1"/>
    <col min="6669" max="6670" width="4.75" style="28" customWidth="1"/>
    <col min="6671" max="6671" width="4.625" style="28" customWidth="1"/>
    <col min="6672" max="6672" width="8.625" style="28" customWidth="1"/>
    <col min="6673" max="6673" width="8.5" style="28" customWidth="1"/>
    <col min="6674" max="6674" width="12.75" style="28" customWidth="1"/>
    <col min="6675" max="6679" width="0" style="28" hidden="1" customWidth="1"/>
    <col min="6680" max="6680" width="13.625" style="28" customWidth="1"/>
    <col min="6681" max="6681" width="13.25" style="28" customWidth="1"/>
    <col min="6682" max="6682" width="15.125" style="28" customWidth="1"/>
    <col min="6683" max="6683" width="9" style="28" customWidth="1"/>
    <col min="6684" max="6684" width="9.625" style="28" customWidth="1"/>
    <col min="6685" max="6685" width="6.5" style="28" customWidth="1"/>
    <col min="6686" max="6686" width="19.75" style="28" customWidth="1"/>
    <col min="6687" max="6687" width="20.375" style="28" customWidth="1"/>
    <col min="6688" max="6912" width="11" style="28"/>
    <col min="6913" max="6914" width="4.625" style="28" customWidth="1"/>
    <col min="6915" max="6915" width="8.125" style="28" customWidth="1"/>
    <col min="6916" max="6916" width="14.25" style="28" customWidth="1"/>
    <col min="6917" max="6917" width="15" style="28" customWidth="1"/>
    <col min="6918" max="6918" width="15.75" style="28" customWidth="1"/>
    <col min="6919" max="6919" width="4.625" style="28" customWidth="1"/>
    <col min="6920" max="6920" width="5.125" style="28" customWidth="1"/>
    <col min="6921" max="6921" width="4.125" style="28" customWidth="1"/>
    <col min="6922" max="6922" width="3.875" style="28" customWidth="1"/>
    <col min="6923" max="6923" width="4.25" style="28" customWidth="1"/>
    <col min="6924" max="6924" width="4.5" style="28" customWidth="1"/>
    <col min="6925" max="6926" width="4.75" style="28" customWidth="1"/>
    <col min="6927" max="6927" width="4.625" style="28" customWidth="1"/>
    <col min="6928" max="6928" width="8.625" style="28" customWidth="1"/>
    <col min="6929" max="6929" width="8.5" style="28" customWidth="1"/>
    <col min="6930" max="6930" width="12.75" style="28" customWidth="1"/>
    <col min="6931" max="6935" width="0" style="28" hidden="1" customWidth="1"/>
    <col min="6936" max="6936" width="13.625" style="28" customWidth="1"/>
    <col min="6937" max="6937" width="13.25" style="28" customWidth="1"/>
    <col min="6938" max="6938" width="15.125" style="28" customWidth="1"/>
    <col min="6939" max="6939" width="9" style="28" customWidth="1"/>
    <col min="6940" max="6940" width="9.625" style="28" customWidth="1"/>
    <col min="6941" max="6941" width="6.5" style="28" customWidth="1"/>
    <col min="6942" max="6942" width="19.75" style="28" customWidth="1"/>
    <col min="6943" max="6943" width="20.375" style="28" customWidth="1"/>
    <col min="6944" max="7168" width="11" style="28"/>
    <col min="7169" max="7170" width="4.625" style="28" customWidth="1"/>
    <col min="7171" max="7171" width="8.125" style="28" customWidth="1"/>
    <col min="7172" max="7172" width="14.25" style="28" customWidth="1"/>
    <col min="7173" max="7173" width="15" style="28" customWidth="1"/>
    <col min="7174" max="7174" width="15.75" style="28" customWidth="1"/>
    <col min="7175" max="7175" width="4.625" style="28" customWidth="1"/>
    <col min="7176" max="7176" width="5.125" style="28" customWidth="1"/>
    <col min="7177" max="7177" width="4.125" style="28" customWidth="1"/>
    <col min="7178" max="7178" width="3.875" style="28" customWidth="1"/>
    <col min="7179" max="7179" width="4.25" style="28" customWidth="1"/>
    <col min="7180" max="7180" width="4.5" style="28" customWidth="1"/>
    <col min="7181" max="7182" width="4.75" style="28" customWidth="1"/>
    <col min="7183" max="7183" width="4.625" style="28" customWidth="1"/>
    <col min="7184" max="7184" width="8.625" style="28" customWidth="1"/>
    <col min="7185" max="7185" width="8.5" style="28" customWidth="1"/>
    <col min="7186" max="7186" width="12.75" style="28" customWidth="1"/>
    <col min="7187" max="7191" width="0" style="28" hidden="1" customWidth="1"/>
    <col min="7192" max="7192" width="13.625" style="28" customWidth="1"/>
    <col min="7193" max="7193" width="13.25" style="28" customWidth="1"/>
    <col min="7194" max="7194" width="15.125" style="28" customWidth="1"/>
    <col min="7195" max="7195" width="9" style="28" customWidth="1"/>
    <col min="7196" max="7196" width="9.625" style="28" customWidth="1"/>
    <col min="7197" max="7197" width="6.5" style="28" customWidth="1"/>
    <col min="7198" max="7198" width="19.75" style="28" customWidth="1"/>
    <col min="7199" max="7199" width="20.375" style="28" customWidth="1"/>
    <col min="7200" max="7424" width="11" style="28"/>
    <col min="7425" max="7426" width="4.625" style="28" customWidth="1"/>
    <col min="7427" max="7427" width="8.125" style="28" customWidth="1"/>
    <col min="7428" max="7428" width="14.25" style="28" customWidth="1"/>
    <col min="7429" max="7429" width="15" style="28" customWidth="1"/>
    <col min="7430" max="7430" width="15.75" style="28" customWidth="1"/>
    <col min="7431" max="7431" width="4.625" style="28" customWidth="1"/>
    <col min="7432" max="7432" width="5.125" style="28" customWidth="1"/>
    <col min="7433" max="7433" width="4.125" style="28" customWidth="1"/>
    <col min="7434" max="7434" width="3.875" style="28" customWidth="1"/>
    <col min="7435" max="7435" width="4.25" style="28" customWidth="1"/>
    <col min="7436" max="7436" width="4.5" style="28" customWidth="1"/>
    <col min="7437" max="7438" width="4.75" style="28" customWidth="1"/>
    <col min="7439" max="7439" width="4.625" style="28" customWidth="1"/>
    <col min="7440" max="7440" width="8.625" style="28" customWidth="1"/>
    <col min="7441" max="7441" width="8.5" style="28" customWidth="1"/>
    <col min="7442" max="7442" width="12.75" style="28" customWidth="1"/>
    <col min="7443" max="7447" width="0" style="28" hidden="1" customWidth="1"/>
    <col min="7448" max="7448" width="13.625" style="28" customWidth="1"/>
    <col min="7449" max="7449" width="13.25" style="28" customWidth="1"/>
    <col min="7450" max="7450" width="15.125" style="28" customWidth="1"/>
    <col min="7451" max="7451" width="9" style="28" customWidth="1"/>
    <col min="7452" max="7452" width="9.625" style="28" customWidth="1"/>
    <col min="7453" max="7453" width="6.5" style="28" customWidth="1"/>
    <col min="7454" max="7454" width="19.75" style="28" customWidth="1"/>
    <col min="7455" max="7455" width="20.375" style="28" customWidth="1"/>
    <col min="7456" max="7680" width="11" style="28"/>
    <col min="7681" max="7682" width="4.625" style="28" customWidth="1"/>
    <col min="7683" max="7683" width="8.125" style="28" customWidth="1"/>
    <col min="7684" max="7684" width="14.25" style="28" customWidth="1"/>
    <col min="7685" max="7685" width="15" style="28" customWidth="1"/>
    <col min="7686" max="7686" width="15.75" style="28" customWidth="1"/>
    <col min="7687" max="7687" width="4.625" style="28" customWidth="1"/>
    <col min="7688" max="7688" width="5.125" style="28" customWidth="1"/>
    <col min="7689" max="7689" width="4.125" style="28" customWidth="1"/>
    <col min="7690" max="7690" width="3.875" style="28" customWidth="1"/>
    <col min="7691" max="7691" width="4.25" style="28" customWidth="1"/>
    <col min="7692" max="7692" width="4.5" style="28" customWidth="1"/>
    <col min="7693" max="7694" width="4.75" style="28" customWidth="1"/>
    <col min="7695" max="7695" width="4.625" style="28" customWidth="1"/>
    <col min="7696" max="7696" width="8.625" style="28" customWidth="1"/>
    <col min="7697" max="7697" width="8.5" style="28" customWidth="1"/>
    <col min="7698" max="7698" width="12.75" style="28" customWidth="1"/>
    <col min="7699" max="7703" width="0" style="28" hidden="1" customWidth="1"/>
    <col min="7704" max="7704" width="13.625" style="28" customWidth="1"/>
    <col min="7705" max="7705" width="13.25" style="28" customWidth="1"/>
    <col min="7706" max="7706" width="15.125" style="28" customWidth="1"/>
    <col min="7707" max="7707" width="9" style="28" customWidth="1"/>
    <col min="7708" max="7708" width="9.625" style="28" customWidth="1"/>
    <col min="7709" max="7709" width="6.5" style="28" customWidth="1"/>
    <col min="7710" max="7710" width="19.75" style="28" customWidth="1"/>
    <col min="7711" max="7711" width="20.375" style="28" customWidth="1"/>
    <col min="7712" max="7936" width="11" style="28"/>
    <col min="7937" max="7938" width="4.625" style="28" customWidth="1"/>
    <col min="7939" max="7939" width="8.125" style="28" customWidth="1"/>
    <col min="7940" max="7940" width="14.25" style="28" customWidth="1"/>
    <col min="7941" max="7941" width="15" style="28" customWidth="1"/>
    <col min="7942" max="7942" width="15.75" style="28" customWidth="1"/>
    <col min="7943" max="7943" width="4.625" style="28" customWidth="1"/>
    <col min="7944" max="7944" width="5.125" style="28" customWidth="1"/>
    <col min="7945" max="7945" width="4.125" style="28" customWidth="1"/>
    <col min="7946" max="7946" width="3.875" style="28" customWidth="1"/>
    <col min="7947" max="7947" width="4.25" style="28" customWidth="1"/>
    <col min="7948" max="7948" width="4.5" style="28" customWidth="1"/>
    <col min="7949" max="7950" width="4.75" style="28" customWidth="1"/>
    <col min="7951" max="7951" width="4.625" style="28" customWidth="1"/>
    <col min="7952" max="7952" width="8.625" style="28" customWidth="1"/>
    <col min="7953" max="7953" width="8.5" style="28" customWidth="1"/>
    <col min="7954" max="7954" width="12.75" style="28" customWidth="1"/>
    <col min="7955" max="7959" width="0" style="28" hidden="1" customWidth="1"/>
    <col min="7960" max="7960" width="13.625" style="28" customWidth="1"/>
    <col min="7961" max="7961" width="13.25" style="28" customWidth="1"/>
    <col min="7962" max="7962" width="15.125" style="28" customWidth="1"/>
    <col min="7963" max="7963" width="9" style="28" customWidth="1"/>
    <col min="7964" max="7964" width="9.625" style="28" customWidth="1"/>
    <col min="7965" max="7965" width="6.5" style="28" customWidth="1"/>
    <col min="7966" max="7966" width="19.75" style="28" customWidth="1"/>
    <col min="7967" max="7967" width="20.375" style="28" customWidth="1"/>
    <col min="7968" max="8192" width="11" style="28"/>
    <col min="8193" max="8194" width="4.625" style="28" customWidth="1"/>
    <col min="8195" max="8195" width="8.125" style="28" customWidth="1"/>
    <col min="8196" max="8196" width="14.25" style="28" customWidth="1"/>
    <col min="8197" max="8197" width="15" style="28" customWidth="1"/>
    <col min="8198" max="8198" width="15.75" style="28" customWidth="1"/>
    <col min="8199" max="8199" width="4.625" style="28" customWidth="1"/>
    <col min="8200" max="8200" width="5.125" style="28" customWidth="1"/>
    <col min="8201" max="8201" width="4.125" style="28" customWidth="1"/>
    <col min="8202" max="8202" width="3.875" style="28" customWidth="1"/>
    <col min="8203" max="8203" width="4.25" style="28" customWidth="1"/>
    <col min="8204" max="8204" width="4.5" style="28" customWidth="1"/>
    <col min="8205" max="8206" width="4.75" style="28" customWidth="1"/>
    <col min="8207" max="8207" width="4.625" style="28" customWidth="1"/>
    <col min="8208" max="8208" width="8.625" style="28" customWidth="1"/>
    <col min="8209" max="8209" width="8.5" style="28" customWidth="1"/>
    <col min="8210" max="8210" width="12.75" style="28" customWidth="1"/>
    <col min="8211" max="8215" width="0" style="28" hidden="1" customWidth="1"/>
    <col min="8216" max="8216" width="13.625" style="28" customWidth="1"/>
    <col min="8217" max="8217" width="13.25" style="28" customWidth="1"/>
    <col min="8218" max="8218" width="15.125" style="28" customWidth="1"/>
    <col min="8219" max="8219" width="9" style="28" customWidth="1"/>
    <col min="8220" max="8220" width="9.625" style="28" customWidth="1"/>
    <col min="8221" max="8221" width="6.5" style="28" customWidth="1"/>
    <col min="8222" max="8222" width="19.75" style="28" customWidth="1"/>
    <col min="8223" max="8223" width="20.375" style="28" customWidth="1"/>
    <col min="8224" max="8448" width="11" style="28"/>
    <col min="8449" max="8450" width="4.625" style="28" customWidth="1"/>
    <col min="8451" max="8451" width="8.125" style="28" customWidth="1"/>
    <col min="8452" max="8452" width="14.25" style="28" customWidth="1"/>
    <col min="8453" max="8453" width="15" style="28" customWidth="1"/>
    <col min="8454" max="8454" width="15.75" style="28" customWidth="1"/>
    <col min="8455" max="8455" width="4.625" style="28" customWidth="1"/>
    <col min="8456" max="8456" width="5.125" style="28" customWidth="1"/>
    <col min="8457" max="8457" width="4.125" style="28" customWidth="1"/>
    <col min="8458" max="8458" width="3.875" style="28" customWidth="1"/>
    <col min="8459" max="8459" width="4.25" style="28" customWidth="1"/>
    <col min="8460" max="8460" width="4.5" style="28" customWidth="1"/>
    <col min="8461" max="8462" width="4.75" style="28" customWidth="1"/>
    <col min="8463" max="8463" width="4.625" style="28" customWidth="1"/>
    <col min="8464" max="8464" width="8.625" style="28" customWidth="1"/>
    <col min="8465" max="8465" width="8.5" style="28" customWidth="1"/>
    <col min="8466" max="8466" width="12.75" style="28" customWidth="1"/>
    <col min="8467" max="8471" width="0" style="28" hidden="1" customWidth="1"/>
    <col min="8472" max="8472" width="13.625" style="28" customWidth="1"/>
    <col min="8473" max="8473" width="13.25" style="28" customWidth="1"/>
    <col min="8474" max="8474" width="15.125" style="28" customWidth="1"/>
    <col min="8475" max="8475" width="9" style="28" customWidth="1"/>
    <col min="8476" max="8476" width="9.625" style="28" customWidth="1"/>
    <col min="8477" max="8477" width="6.5" style="28" customWidth="1"/>
    <col min="8478" max="8478" width="19.75" style="28" customWidth="1"/>
    <col min="8479" max="8479" width="20.375" style="28" customWidth="1"/>
    <col min="8480" max="8704" width="11" style="28"/>
    <col min="8705" max="8706" width="4.625" style="28" customWidth="1"/>
    <col min="8707" max="8707" width="8.125" style="28" customWidth="1"/>
    <col min="8708" max="8708" width="14.25" style="28" customWidth="1"/>
    <col min="8709" max="8709" width="15" style="28" customWidth="1"/>
    <col min="8710" max="8710" width="15.75" style="28" customWidth="1"/>
    <col min="8711" max="8711" width="4.625" style="28" customWidth="1"/>
    <col min="8712" max="8712" width="5.125" style="28" customWidth="1"/>
    <col min="8713" max="8713" width="4.125" style="28" customWidth="1"/>
    <col min="8714" max="8714" width="3.875" style="28" customWidth="1"/>
    <col min="8715" max="8715" width="4.25" style="28" customWidth="1"/>
    <col min="8716" max="8716" width="4.5" style="28" customWidth="1"/>
    <col min="8717" max="8718" width="4.75" style="28" customWidth="1"/>
    <col min="8719" max="8719" width="4.625" style="28" customWidth="1"/>
    <col min="8720" max="8720" width="8.625" style="28" customWidth="1"/>
    <col min="8721" max="8721" width="8.5" style="28" customWidth="1"/>
    <col min="8722" max="8722" width="12.75" style="28" customWidth="1"/>
    <col min="8723" max="8727" width="0" style="28" hidden="1" customWidth="1"/>
    <col min="8728" max="8728" width="13.625" style="28" customWidth="1"/>
    <col min="8729" max="8729" width="13.25" style="28" customWidth="1"/>
    <col min="8730" max="8730" width="15.125" style="28" customWidth="1"/>
    <col min="8731" max="8731" width="9" style="28" customWidth="1"/>
    <col min="8732" max="8732" width="9.625" style="28" customWidth="1"/>
    <col min="8733" max="8733" width="6.5" style="28" customWidth="1"/>
    <col min="8734" max="8734" width="19.75" style="28" customWidth="1"/>
    <col min="8735" max="8735" width="20.375" style="28" customWidth="1"/>
    <col min="8736" max="8960" width="11" style="28"/>
    <col min="8961" max="8962" width="4.625" style="28" customWidth="1"/>
    <col min="8963" max="8963" width="8.125" style="28" customWidth="1"/>
    <col min="8964" max="8964" width="14.25" style="28" customWidth="1"/>
    <col min="8965" max="8965" width="15" style="28" customWidth="1"/>
    <col min="8966" max="8966" width="15.75" style="28" customWidth="1"/>
    <col min="8967" max="8967" width="4.625" style="28" customWidth="1"/>
    <col min="8968" max="8968" width="5.125" style="28" customWidth="1"/>
    <col min="8969" max="8969" width="4.125" style="28" customWidth="1"/>
    <col min="8970" max="8970" width="3.875" style="28" customWidth="1"/>
    <col min="8971" max="8971" width="4.25" style="28" customWidth="1"/>
    <col min="8972" max="8972" width="4.5" style="28" customWidth="1"/>
    <col min="8973" max="8974" width="4.75" style="28" customWidth="1"/>
    <col min="8975" max="8975" width="4.625" style="28" customWidth="1"/>
    <col min="8976" max="8976" width="8.625" style="28" customWidth="1"/>
    <col min="8977" max="8977" width="8.5" style="28" customWidth="1"/>
    <col min="8978" max="8978" width="12.75" style="28" customWidth="1"/>
    <col min="8979" max="8983" width="0" style="28" hidden="1" customWidth="1"/>
    <col min="8984" max="8984" width="13.625" style="28" customWidth="1"/>
    <col min="8985" max="8985" width="13.25" style="28" customWidth="1"/>
    <col min="8986" max="8986" width="15.125" style="28" customWidth="1"/>
    <col min="8987" max="8987" width="9" style="28" customWidth="1"/>
    <col min="8988" max="8988" width="9.625" style="28" customWidth="1"/>
    <col min="8989" max="8989" width="6.5" style="28" customWidth="1"/>
    <col min="8990" max="8990" width="19.75" style="28" customWidth="1"/>
    <col min="8991" max="8991" width="20.375" style="28" customWidth="1"/>
    <col min="8992" max="9216" width="11" style="28"/>
    <col min="9217" max="9218" width="4.625" style="28" customWidth="1"/>
    <col min="9219" max="9219" width="8.125" style="28" customWidth="1"/>
    <col min="9220" max="9220" width="14.25" style="28" customWidth="1"/>
    <col min="9221" max="9221" width="15" style="28" customWidth="1"/>
    <col min="9222" max="9222" width="15.75" style="28" customWidth="1"/>
    <col min="9223" max="9223" width="4.625" style="28" customWidth="1"/>
    <col min="9224" max="9224" width="5.125" style="28" customWidth="1"/>
    <col min="9225" max="9225" width="4.125" style="28" customWidth="1"/>
    <col min="9226" max="9226" width="3.875" style="28" customWidth="1"/>
    <col min="9227" max="9227" width="4.25" style="28" customWidth="1"/>
    <col min="9228" max="9228" width="4.5" style="28" customWidth="1"/>
    <col min="9229" max="9230" width="4.75" style="28" customWidth="1"/>
    <col min="9231" max="9231" width="4.625" style="28" customWidth="1"/>
    <col min="9232" max="9232" width="8.625" style="28" customWidth="1"/>
    <col min="9233" max="9233" width="8.5" style="28" customWidth="1"/>
    <col min="9234" max="9234" width="12.75" style="28" customWidth="1"/>
    <col min="9235" max="9239" width="0" style="28" hidden="1" customWidth="1"/>
    <col min="9240" max="9240" width="13.625" style="28" customWidth="1"/>
    <col min="9241" max="9241" width="13.25" style="28" customWidth="1"/>
    <col min="9242" max="9242" width="15.125" style="28" customWidth="1"/>
    <col min="9243" max="9243" width="9" style="28" customWidth="1"/>
    <col min="9244" max="9244" width="9.625" style="28" customWidth="1"/>
    <col min="9245" max="9245" width="6.5" style="28" customWidth="1"/>
    <col min="9246" max="9246" width="19.75" style="28" customWidth="1"/>
    <col min="9247" max="9247" width="20.375" style="28" customWidth="1"/>
    <col min="9248" max="9472" width="11" style="28"/>
    <col min="9473" max="9474" width="4.625" style="28" customWidth="1"/>
    <col min="9475" max="9475" width="8.125" style="28" customWidth="1"/>
    <col min="9476" max="9476" width="14.25" style="28" customWidth="1"/>
    <col min="9477" max="9477" width="15" style="28" customWidth="1"/>
    <col min="9478" max="9478" width="15.75" style="28" customWidth="1"/>
    <col min="9479" max="9479" width="4.625" style="28" customWidth="1"/>
    <col min="9480" max="9480" width="5.125" style="28" customWidth="1"/>
    <col min="9481" max="9481" width="4.125" style="28" customWidth="1"/>
    <col min="9482" max="9482" width="3.875" style="28" customWidth="1"/>
    <col min="9483" max="9483" width="4.25" style="28" customWidth="1"/>
    <col min="9484" max="9484" width="4.5" style="28" customWidth="1"/>
    <col min="9485" max="9486" width="4.75" style="28" customWidth="1"/>
    <col min="9487" max="9487" width="4.625" style="28" customWidth="1"/>
    <col min="9488" max="9488" width="8.625" style="28" customWidth="1"/>
    <col min="9489" max="9489" width="8.5" style="28" customWidth="1"/>
    <col min="9490" max="9490" width="12.75" style="28" customWidth="1"/>
    <col min="9491" max="9495" width="0" style="28" hidden="1" customWidth="1"/>
    <col min="9496" max="9496" width="13.625" style="28" customWidth="1"/>
    <col min="9497" max="9497" width="13.25" style="28" customWidth="1"/>
    <col min="9498" max="9498" width="15.125" style="28" customWidth="1"/>
    <col min="9499" max="9499" width="9" style="28" customWidth="1"/>
    <col min="9500" max="9500" width="9.625" style="28" customWidth="1"/>
    <col min="9501" max="9501" width="6.5" style="28" customWidth="1"/>
    <col min="9502" max="9502" width="19.75" style="28" customWidth="1"/>
    <col min="9503" max="9503" width="20.375" style="28" customWidth="1"/>
    <col min="9504" max="9728" width="11" style="28"/>
    <col min="9729" max="9730" width="4.625" style="28" customWidth="1"/>
    <col min="9731" max="9731" width="8.125" style="28" customWidth="1"/>
    <col min="9732" max="9732" width="14.25" style="28" customWidth="1"/>
    <col min="9733" max="9733" width="15" style="28" customWidth="1"/>
    <col min="9734" max="9734" width="15.75" style="28" customWidth="1"/>
    <col min="9735" max="9735" width="4.625" style="28" customWidth="1"/>
    <col min="9736" max="9736" width="5.125" style="28" customWidth="1"/>
    <col min="9737" max="9737" width="4.125" style="28" customWidth="1"/>
    <col min="9738" max="9738" width="3.875" style="28" customWidth="1"/>
    <col min="9739" max="9739" width="4.25" style="28" customWidth="1"/>
    <col min="9740" max="9740" width="4.5" style="28" customWidth="1"/>
    <col min="9741" max="9742" width="4.75" style="28" customWidth="1"/>
    <col min="9743" max="9743" width="4.625" style="28" customWidth="1"/>
    <col min="9744" max="9744" width="8.625" style="28" customWidth="1"/>
    <col min="9745" max="9745" width="8.5" style="28" customWidth="1"/>
    <col min="9746" max="9746" width="12.75" style="28" customWidth="1"/>
    <col min="9747" max="9751" width="0" style="28" hidden="1" customWidth="1"/>
    <col min="9752" max="9752" width="13.625" style="28" customWidth="1"/>
    <col min="9753" max="9753" width="13.25" style="28" customWidth="1"/>
    <col min="9754" max="9754" width="15.125" style="28" customWidth="1"/>
    <col min="9755" max="9755" width="9" style="28" customWidth="1"/>
    <col min="9756" max="9756" width="9.625" style="28" customWidth="1"/>
    <col min="9757" max="9757" width="6.5" style="28" customWidth="1"/>
    <col min="9758" max="9758" width="19.75" style="28" customWidth="1"/>
    <col min="9759" max="9759" width="20.375" style="28" customWidth="1"/>
    <col min="9760" max="9984" width="11" style="28"/>
    <col min="9985" max="9986" width="4.625" style="28" customWidth="1"/>
    <col min="9987" max="9987" width="8.125" style="28" customWidth="1"/>
    <col min="9988" max="9988" width="14.25" style="28" customWidth="1"/>
    <col min="9989" max="9989" width="15" style="28" customWidth="1"/>
    <col min="9990" max="9990" width="15.75" style="28" customWidth="1"/>
    <col min="9991" max="9991" width="4.625" style="28" customWidth="1"/>
    <col min="9992" max="9992" width="5.125" style="28" customWidth="1"/>
    <col min="9993" max="9993" width="4.125" style="28" customWidth="1"/>
    <col min="9994" max="9994" width="3.875" style="28" customWidth="1"/>
    <col min="9995" max="9995" width="4.25" style="28" customWidth="1"/>
    <col min="9996" max="9996" width="4.5" style="28" customWidth="1"/>
    <col min="9997" max="9998" width="4.75" style="28" customWidth="1"/>
    <col min="9999" max="9999" width="4.625" style="28" customWidth="1"/>
    <col min="10000" max="10000" width="8.625" style="28" customWidth="1"/>
    <col min="10001" max="10001" width="8.5" style="28" customWidth="1"/>
    <col min="10002" max="10002" width="12.75" style="28" customWidth="1"/>
    <col min="10003" max="10007" width="0" style="28" hidden="1" customWidth="1"/>
    <col min="10008" max="10008" width="13.625" style="28" customWidth="1"/>
    <col min="10009" max="10009" width="13.25" style="28" customWidth="1"/>
    <col min="10010" max="10010" width="15.125" style="28" customWidth="1"/>
    <col min="10011" max="10011" width="9" style="28" customWidth="1"/>
    <col min="10012" max="10012" width="9.625" style="28" customWidth="1"/>
    <col min="10013" max="10013" width="6.5" style="28" customWidth="1"/>
    <col min="10014" max="10014" width="19.75" style="28" customWidth="1"/>
    <col min="10015" max="10015" width="20.375" style="28" customWidth="1"/>
    <col min="10016" max="10240" width="11" style="28"/>
    <col min="10241" max="10242" width="4.625" style="28" customWidth="1"/>
    <col min="10243" max="10243" width="8.125" style="28" customWidth="1"/>
    <col min="10244" max="10244" width="14.25" style="28" customWidth="1"/>
    <col min="10245" max="10245" width="15" style="28" customWidth="1"/>
    <col min="10246" max="10246" width="15.75" style="28" customWidth="1"/>
    <col min="10247" max="10247" width="4.625" style="28" customWidth="1"/>
    <col min="10248" max="10248" width="5.125" style="28" customWidth="1"/>
    <col min="10249" max="10249" width="4.125" style="28" customWidth="1"/>
    <col min="10250" max="10250" width="3.875" style="28" customWidth="1"/>
    <col min="10251" max="10251" width="4.25" style="28" customWidth="1"/>
    <col min="10252" max="10252" width="4.5" style="28" customWidth="1"/>
    <col min="10253" max="10254" width="4.75" style="28" customWidth="1"/>
    <col min="10255" max="10255" width="4.625" style="28" customWidth="1"/>
    <col min="10256" max="10256" width="8.625" style="28" customWidth="1"/>
    <col min="10257" max="10257" width="8.5" style="28" customWidth="1"/>
    <col min="10258" max="10258" width="12.75" style="28" customWidth="1"/>
    <col min="10259" max="10263" width="0" style="28" hidden="1" customWidth="1"/>
    <col min="10264" max="10264" width="13.625" style="28" customWidth="1"/>
    <col min="10265" max="10265" width="13.25" style="28" customWidth="1"/>
    <col min="10266" max="10266" width="15.125" style="28" customWidth="1"/>
    <col min="10267" max="10267" width="9" style="28" customWidth="1"/>
    <col min="10268" max="10268" width="9.625" style="28" customWidth="1"/>
    <col min="10269" max="10269" width="6.5" style="28" customWidth="1"/>
    <col min="10270" max="10270" width="19.75" style="28" customWidth="1"/>
    <col min="10271" max="10271" width="20.375" style="28" customWidth="1"/>
    <col min="10272" max="10496" width="11" style="28"/>
    <col min="10497" max="10498" width="4.625" style="28" customWidth="1"/>
    <col min="10499" max="10499" width="8.125" style="28" customWidth="1"/>
    <col min="10500" max="10500" width="14.25" style="28" customWidth="1"/>
    <col min="10501" max="10501" width="15" style="28" customWidth="1"/>
    <col min="10502" max="10502" width="15.75" style="28" customWidth="1"/>
    <col min="10503" max="10503" width="4.625" style="28" customWidth="1"/>
    <col min="10504" max="10504" width="5.125" style="28" customWidth="1"/>
    <col min="10505" max="10505" width="4.125" style="28" customWidth="1"/>
    <col min="10506" max="10506" width="3.875" style="28" customWidth="1"/>
    <col min="10507" max="10507" width="4.25" style="28" customWidth="1"/>
    <col min="10508" max="10508" width="4.5" style="28" customWidth="1"/>
    <col min="10509" max="10510" width="4.75" style="28" customWidth="1"/>
    <col min="10511" max="10511" width="4.625" style="28" customWidth="1"/>
    <col min="10512" max="10512" width="8.625" style="28" customWidth="1"/>
    <col min="10513" max="10513" width="8.5" style="28" customWidth="1"/>
    <col min="10514" max="10514" width="12.75" style="28" customWidth="1"/>
    <col min="10515" max="10519" width="0" style="28" hidden="1" customWidth="1"/>
    <col min="10520" max="10520" width="13.625" style="28" customWidth="1"/>
    <col min="10521" max="10521" width="13.25" style="28" customWidth="1"/>
    <col min="10522" max="10522" width="15.125" style="28" customWidth="1"/>
    <col min="10523" max="10523" width="9" style="28" customWidth="1"/>
    <col min="10524" max="10524" width="9.625" style="28" customWidth="1"/>
    <col min="10525" max="10525" width="6.5" style="28" customWidth="1"/>
    <col min="10526" max="10526" width="19.75" style="28" customWidth="1"/>
    <col min="10527" max="10527" width="20.375" style="28" customWidth="1"/>
    <col min="10528" max="10752" width="11" style="28"/>
    <col min="10753" max="10754" width="4.625" style="28" customWidth="1"/>
    <col min="10755" max="10755" width="8.125" style="28" customWidth="1"/>
    <col min="10756" max="10756" width="14.25" style="28" customWidth="1"/>
    <col min="10757" max="10757" width="15" style="28" customWidth="1"/>
    <col min="10758" max="10758" width="15.75" style="28" customWidth="1"/>
    <col min="10759" max="10759" width="4.625" style="28" customWidth="1"/>
    <col min="10760" max="10760" width="5.125" style="28" customWidth="1"/>
    <col min="10761" max="10761" width="4.125" style="28" customWidth="1"/>
    <col min="10762" max="10762" width="3.875" style="28" customWidth="1"/>
    <col min="10763" max="10763" width="4.25" style="28" customWidth="1"/>
    <col min="10764" max="10764" width="4.5" style="28" customWidth="1"/>
    <col min="10765" max="10766" width="4.75" style="28" customWidth="1"/>
    <col min="10767" max="10767" width="4.625" style="28" customWidth="1"/>
    <col min="10768" max="10768" width="8.625" style="28" customWidth="1"/>
    <col min="10769" max="10769" width="8.5" style="28" customWidth="1"/>
    <col min="10770" max="10770" width="12.75" style="28" customWidth="1"/>
    <col min="10771" max="10775" width="0" style="28" hidden="1" customWidth="1"/>
    <col min="10776" max="10776" width="13.625" style="28" customWidth="1"/>
    <col min="10777" max="10777" width="13.25" style="28" customWidth="1"/>
    <col min="10778" max="10778" width="15.125" style="28" customWidth="1"/>
    <col min="10779" max="10779" width="9" style="28" customWidth="1"/>
    <col min="10780" max="10780" width="9.625" style="28" customWidth="1"/>
    <col min="10781" max="10781" width="6.5" style="28" customWidth="1"/>
    <col min="10782" max="10782" width="19.75" style="28" customWidth="1"/>
    <col min="10783" max="10783" width="20.375" style="28" customWidth="1"/>
    <col min="10784" max="11008" width="11" style="28"/>
    <col min="11009" max="11010" width="4.625" style="28" customWidth="1"/>
    <col min="11011" max="11011" width="8.125" style="28" customWidth="1"/>
    <col min="11012" max="11012" width="14.25" style="28" customWidth="1"/>
    <col min="11013" max="11013" width="15" style="28" customWidth="1"/>
    <col min="11014" max="11014" width="15.75" style="28" customWidth="1"/>
    <col min="11015" max="11015" width="4.625" style="28" customWidth="1"/>
    <col min="11016" max="11016" width="5.125" style="28" customWidth="1"/>
    <col min="11017" max="11017" width="4.125" style="28" customWidth="1"/>
    <col min="11018" max="11018" width="3.875" style="28" customWidth="1"/>
    <col min="11019" max="11019" width="4.25" style="28" customWidth="1"/>
    <col min="11020" max="11020" width="4.5" style="28" customWidth="1"/>
    <col min="11021" max="11022" width="4.75" style="28" customWidth="1"/>
    <col min="11023" max="11023" width="4.625" style="28" customWidth="1"/>
    <col min="11024" max="11024" width="8.625" style="28" customWidth="1"/>
    <col min="11025" max="11025" width="8.5" style="28" customWidth="1"/>
    <col min="11026" max="11026" width="12.75" style="28" customWidth="1"/>
    <col min="11027" max="11031" width="0" style="28" hidden="1" customWidth="1"/>
    <col min="11032" max="11032" width="13.625" style="28" customWidth="1"/>
    <col min="11033" max="11033" width="13.25" style="28" customWidth="1"/>
    <col min="11034" max="11034" width="15.125" style="28" customWidth="1"/>
    <col min="11035" max="11035" width="9" style="28" customWidth="1"/>
    <col min="11036" max="11036" width="9.625" style="28" customWidth="1"/>
    <col min="11037" max="11037" width="6.5" style="28" customWidth="1"/>
    <col min="11038" max="11038" width="19.75" style="28" customWidth="1"/>
    <col min="11039" max="11039" width="20.375" style="28" customWidth="1"/>
    <col min="11040" max="11264" width="11" style="28"/>
    <col min="11265" max="11266" width="4.625" style="28" customWidth="1"/>
    <col min="11267" max="11267" width="8.125" style="28" customWidth="1"/>
    <col min="11268" max="11268" width="14.25" style="28" customWidth="1"/>
    <col min="11269" max="11269" width="15" style="28" customWidth="1"/>
    <col min="11270" max="11270" width="15.75" style="28" customWidth="1"/>
    <col min="11271" max="11271" width="4.625" style="28" customWidth="1"/>
    <col min="11272" max="11272" width="5.125" style="28" customWidth="1"/>
    <col min="11273" max="11273" width="4.125" style="28" customWidth="1"/>
    <col min="11274" max="11274" width="3.875" style="28" customWidth="1"/>
    <col min="11275" max="11275" width="4.25" style="28" customWidth="1"/>
    <col min="11276" max="11276" width="4.5" style="28" customWidth="1"/>
    <col min="11277" max="11278" width="4.75" style="28" customWidth="1"/>
    <col min="11279" max="11279" width="4.625" style="28" customWidth="1"/>
    <col min="11280" max="11280" width="8.625" style="28" customWidth="1"/>
    <col min="11281" max="11281" width="8.5" style="28" customWidth="1"/>
    <col min="11282" max="11282" width="12.75" style="28" customWidth="1"/>
    <col min="11283" max="11287" width="0" style="28" hidden="1" customWidth="1"/>
    <col min="11288" max="11288" width="13.625" style="28" customWidth="1"/>
    <col min="11289" max="11289" width="13.25" style="28" customWidth="1"/>
    <col min="11290" max="11290" width="15.125" style="28" customWidth="1"/>
    <col min="11291" max="11291" width="9" style="28" customWidth="1"/>
    <col min="11292" max="11292" width="9.625" style="28" customWidth="1"/>
    <col min="11293" max="11293" width="6.5" style="28" customWidth="1"/>
    <col min="11294" max="11294" width="19.75" style="28" customWidth="1"/>
    <col min="11295" max="11295" width="20.375" style="28" customWidth="1"/>
    <col min="11296" max="11520" width="11" style="28"/>
    <col min="11521" max="11522" width="4.625" style="28" customWidth="1"/>
    <col min="11523" max="11523" width="8.125" style="28" customWidth="1"/>
    <col min="11524" max="11524" width="14.25" style="28" customWidth="1"/>
    <col min="11525" max="11525" width="15" style="28" customWidth="1"/>
    <col min="11526" max="11526" width="15.75" style="28" customWidth="1"/>
    <col min="11527" max="11527" width="4.625" style="28" customWidth="1"/>
    <col min="11528" max="11528" width="5.125" style="28" customWidth="1"/>
    <col min="11529" max="11529" width="4.125" style="28" customWidth="1"/>
    <col min="11530" max="11530" width="3.875" style="28" customWidth="1"/>
    <col min="11531" max="11531" width="4.25" style="28" customWidth="1"/>
    <col min="11532" max="11532" width="4.5" style="28" customWidth="1"/>
    <col min="11533" max="11534" width="4.75" style="28" customWidth="1"/>
    <col min="11535" max="11535" width="4.625" style="28" customWidth="1"/>
    <col min="11536" max="11536" width="8.625" style="28" customWidth="1"/>
    <col min="11537" max="11537" width="8.5" style="28" customWidth="1"/>
    <col min="11538" max="11538" width="12.75" style="28" customWidth="1"/>
    <col min="11539" max="11543" width="0" style="28" hidden="1" customWidth="1"/>
    <col min="11544" max="11544" width="13.625" style="28" customWidth="1"/>
    <col min="11545" max="11545" width="13.25" style="28" customWidth="1"/>
    <col min="11546" max="11546" width="15.125" style="28" customWidth="1"/>
    <col min="11547" max="11547" width="9" style="28" customWidth="1"/>
    <col min="11548" max="11548" width="9.625" style="28" customWidth="1"/>
    <col min="11549" max="11549" width="6.5" style="28" customWidth="1"/>
    <col min="11550" max="11550" width="19.75" style="28" customWidth="1"/>
    <col min="11551" max="11551" width="20.375" style="28" customWidth="1"/>
    <col min="11552" max="11776" width="11" style="28"/>
    <col min="11777" max="11778" width="4.625" style="28" customWidth="1"/>
    <col min="11779" max="11779" width="8.125" style="28" customWidth="1"/>
    <col min="11780" max="11780" width="14.25" style="28" customWidth="1"/>
    <col min="11781" max="11781" width="15" style="28" customWidth="1"/>
    <col min="11782" max="11782" width="15.75" style="28" customWidth="1"/>
    <col min="11783" max="11783" width="4.625" style="28" customWidth="1"/>
    <col min="11784" max="11784" width="5.125" style="28" customWidth="1"/>
    <col min="11785" max="11785" width="4.125" style="28" customWidth="1"/>
    <col min="11786" max="11786" width="3.875" style="28" customWidth="1"/>
    <col min="11787" max="11787" width="4.25" style="28" customWidth="1"/>
    <col min="11788" max="11788" width="4.5" style="28" customWidth="1"/>
    <col min="11789" max="11790" width="4.75" style="28" customWidth="1"/>
    <col min="11791" max="11791" width="4.625" style="28" customWidth="1"/>
    <col min="11792" max="11792" width="8.625" style="28" customWidth="1"/>
    <col min="11793" max="11793" width="8.5" style="28" customWidth="1"/>
    <col min="11794" max="11794" width="12.75" style="28" customWidth="1"/>
    <col min="11795" max="11799" width="0" style="28" hidden="1" customWidth="1"/>
    <col min="11800" max="11800" width="13.625" style="28" customWidth="1"/>
    <col min="11801" max="11801" width="13.25" style="28" customWidth="1"/>
    <col min="11802" max="11802" width="15.125" style="28" customWidth="1"/>
    <col min="11803" max="11803" width="9" style="28" customWidth="1"/>
    <col min="11804" max="11804" width="9.625" style="28" customWidth="1"/>
    <col min="11805" max="11805" width="6.5" style="28" customWidth="1"/>
    <col min="11806" max="11806" width="19.75" style="28" customWidth="1"/>
    <col min="11807" max="11807" width="20.375" style="28" customWidth="1"/>
    <col min="11808" max="12032" width="11" style="28"/>
    <col min="12033" max="12034" width="4.625" style="28" customWidth="1"/>
    <col min="12035" max="12035" width="8.125" style="28" customWidth="1"/>
    <col min="12036" max="12036" width="14.25" style="28" customWidth="1"/>
    <col min="12037" max="12037" width="15" style="28" customWidth="1"/>
    <col min="12038" max="12038" width="15.75" style="28" customWidth="1"/>
    <col min="12039" max="12039" width="4.625" style="28" customWidth="1"/>
    <col min="12040" max="12040" width="5.125" style="28" customWidth="1"/>
    <col min="12041" max="12041" width="4.125" style="28" customWidth="1"/>
    <col min="12042" max="12042" width="3.875" style="28" customWidth="1"/>
    <col min="12043" max="12043" width="4.25" style="28" customWidth="1"/>
    <col min="12044" max="12044" width="4.5" style="28" customWidth="1"/>
    <col min="12045" max="12046" width="4.75" style="28" customWidth="1"/>
    <col min="12047" max="12047" width="4.625" style="28" customWidth="1"/>
    <col min="12048" max="12048" width="8.625" style="28" customWidth="1"/>
    <col min="12049" max="12049" width="8.5" style="28" customWidth="1"/>
    <col min="12050" max="12050" width="12.75" style="28" customWidth="1"/>
    <col min="12051" max="12055" width="0" style="28" hidden="1" customWidth="1"/>
    <col min="12056" max="12056" width="13.625" style="28" customWidth="1"/>
    <col min="12057" max="12057" width="13.25" style="28" customWidth="1"/>
    <col min="12058" max="12058" width="15.125" style="28" customWidth="1"/>
    <col min="12059" max="12059" width="9" style="28" customWidth="1"/>
    <col min="12060" max="12060" width="9.625" style="28" customWidth="1"/>
    <col min="12061" max="12061" width="6.5" style="28" customWidth="1"/>
    <col min="12062" max="12062" width="19.75" style="28" customWidth="1"/>
    <col min="12063" max="12063" width="20.375" style="28" customWidth="1"/>
    <col min="12064" max="12288" width="11" style="28"/>
    <col min="12289" max="12290" width="4.625" style="28" customWidth="1"/>
    <col min="12291" max="12291" width="8.125" style="28" customWidth="1"/>
    <col min="12292" max="12292" width="14.25" style="28" customWidth="1"/>
    <col min="12293" max="12293" width="15" style="28" customWidth="1"/>
    <col min="12294" max="12294" width="15.75" style="28" customWidth="1"/>
    <col min="12295" max="12295" width="4.625" style="28" customWidth="1"/>
    <col min="12296" max="12296" width="5.125" style="28" customWidth="1"/>
    <col min="12297" max="12297" width="4.125" style="28" customWidth="1"/>
    <col min="12298" max="12298" width="3.875" style="28" customWidth="1"/>
    <col min="12299" max="12299" width="4.25" style="28" customWidth="1"/>
    <col min="12300" max="12300" width="4.5" style="28" customWidth="1"/>
    <col min="12301" max="12302" width="4.75" style="28" customWidth="1"/>
    <col min="12303" max="12303" width="4.625" style="28" customWidth="1"/>
    <col min="12304" max="12304" width="8.625" style="28" customWidth="1"/>
    <col min="12305" max="12305" width="8.5" style="28" customWidth="1"/>
    <col min="12306" max="12306" width="12.75" style="28" customWidth="1"/>
    <col min="12307" max="12311" width="0" style="28" hidden="1" customWidth="1"/>
    <col min="12312" max="12312" width="13.625" style="28" customWidth="1"/>
    <col min="12313" max="12313" width="13.25" style="28" customWidth="1"/>
    <col min="12314" max="12314" width="15.125" style="28" customWidth="1"/>
    <col min="12315" max="12315" width="9" style="28" customWidth="1"/>
    <col min="12316" max="12316" width="9.625" style="28" customWidth="1"/>
    <col min="12317" max="12317" width="6.5" style="28" customWidth="1"/>
    <col min="12318" max="12318" width="19.75" style="28" customWidth="1"/>
    <col min="12319" max="12319" width="20.375" style="28" customWidth="1"/>
    <col min="12320" max="12544" width="11" style="28"/>
    <col min="12545" max="12546" width="4.625" style="28" customWidth="1"/>
    <col min="12547" max="12547" width="8.125" style="28" customWidth="1"/>
    <col min="12548" max="12548" width="14.25" style="28" customWidth="1"/>
    <col min="12549" max="12549" width="15" style="28" customWidth="1"/>
    <col min="12550" max="12550" width="15.75" style="28" customWidth="1"/>
    <col min="12551" max="12551" width="4.625" style="28" customWidth="1"/>
    <col min="12552" max="12552" width="5.125" style="28" customWidth="1"/>
    <col min="12553" max="12553" width="4.125" style="28" customWidth="1"/>
    <col min="12554" max="12554" width="3.875" style="28" customWidth="1"/>
    <col min="12555" max="12555" width="4.25" style="28" customWidth="1"/>
    <col min="12556" max="12556" width="4.5" style="28" customWidth="1"/>
    <col min="12557" max="12558" width="4.75" style="28" customWidth="1"/>
    <col min="12559" max="12559" width="4.625" style="28" customWidth="1"/>
    <col min="12560" max="12560" width="8.625" style="28" customWidth="1"/>
    <col min="12561" max="12561" width="8.5" style="28" customWidth="1"/>
    <col min="12562" max="12562" width="12.75" style="28" customWidth="1"/>
    <col min="12563" max="12567" width="0" style="28" hidden="1" customWidth="1"/>
    <col min="12568" max="12568" width="13.625" style="28" customWidth="1"/>
    <col min="12569" max="12569" width="13.25" style="28" customWidth="1"/>
    <col min="12570" max="12570" width="15.125" style="28" customWidth="1"/>
    <col min="12571" max="12571" width="9" style="28" customWidth="1"/>
    <col min="12572" max="12572" width="9.625" style="28" customWidth="1"/>
    <col min="12573" max="12573" width="6.5" style="28" customWidth="1"/>
    <col min="12574" max="12574" width="19.75" style="28" customWidth="1"/>
    <col min="12575" max="12575" width="20.375" style="28" customWidth="1"/>
    <col min="12576" max="12800" width="11" style="28"/>
    <col min="12801" max="12802" width="4.625" style="28" customWidth="1"/>
    <col min="12803" max="12803" width="8.125" style="28" customWidth="1"/>
    <col min="12804" max="12804" width="14.25" style="28" customWidth="1"/>
    <col min="12805" max="12805" width="15" style="28" customWidth="1"/>
    <col min="12806" max="12806" width="15.75" style="28" customWidth="1"/>
    <col min="12807" max="12807" width="4.625" style="28" customWidth="1"/>
    <col min="12808" max="12808" width="5.125" style="28" customWidth="1"/>
    <col min="12809" max="12809" width="4.125" style="28" customWidth="1"/>
    <col min="12810" max="12810" width="3.875" style="28" customWidth="1"/>
    <col min="12811" max="12811" width="4.25" style="28" customWidth="1"/>
    <col min="12812" max="12812" width="4.5" style="28" customWidth="1"/>
    <col min="12813" max="12814" width="4.75" style="28" customWidth="1"/>
    <col min="12815" max="12815" width="4.625" style="28" customWidth="1"/>
    <col min="12816" max="12816" width="8.625" style="28" customWidth="1"/>
    <col min="12817" max="12817" width="8.5" style="28" customWidth="1"/>
    <col min="12818" max="12818" width="12.75" style="28" customWidth="1"/>
    <col min="12819" max="12823" width="0" style="28" hidden="1" customWidth="1"/>
    <col min="12824" max="12824" width="13.625" style="28" customWidth="1"/>
    <col min="12825" max="12825" width="13.25" style="28" customWidth="1"/>
    <col min="12826" max="12826" width="15.125" style="28" customWidth="1"/>
    <col min="12827" max="12827" width="9" style="28" customWidth="1"/>
    <col min="12828" max="12828" width="9.625" style="28" customWidth="1"/>
    <col min="12829" max="12829" width="6.5" style="28" customWidth="1"/>
    <col min="12830" max="12830" width="19.75" style="28" customWidth="1"/>
    <col min="12831" max="12831" width="20.375" style="28" customWidth="1"/>
    <col min="12832" max="13056" width="11" style="28"/>
    <col min="13057" max="13058" width="4.625" style="28" customWidth="1"/>
    <col min="13059" max="13059" width="8.125" style="28" customWidth="1"/>
    <col min="13060" max="13060" width="14.25" style="28" customWidth="1"/>
    <col min="13061" max="13061" width="15" style="28" customWidth="1"/>
    <col min="13062" max="13062" width="15.75" style="28" customWidth="1"/>
    <col min="13063" max="13063" width="4.625" style="28" customWidth="1"/>
    <col min="13064" max="13064" width="5.125" style="28" customWidth="1"/>
    <col min="13065" max="13065" width="4.125" style="28" customWidth="1"/>
    <col min="13066" max="13066" width="3.875" style="28" customWidth="1"/>
    <col min="13067" max="13067" width="4.25" style="28" customWidth="1"/>
    <col min="13068" max="13068" width="4.5" style="28" customWidth="1"/>
    <col min="13069" max="13070" width="4.75" style="28" customWidth="1"/>
    <col min="13071" max="13071" width="4.625" style="28" customWidth="1"/>
    <col min="13072" max="13072" width="8.625" style="28" customWidth="1"/>
    <col min="13073" max="13073" width="8.5" style="28" customWidth="1"/>
    <col min="13074" max="13074" width="12.75" style="28" customWidth="1"/>
    <col min="13075" max="13079" width="0" style="28" hidden="1" customWidth="1"/>
    <col min="13080" max="13080" width="13.625" style="28" customWidth="1"/>
    <col min="13081" max="13081" width="13.25" style="28" customWidth="1"/>
    <col min="13082" max="13082" width="15.125" style="28" customWidth="1"/>
    <col min="13083" max="13083" width="9" style="28" customWidth="1"/>
    <col min="13084" max="13084" width="9.625" style="28" customWidth="1"/>
    <col min="13085" max="13085" width="6.5" style="28" customWidth="1"/>
    <col min="13086" max="13086" width="19.75" style="28" customWidth="1"/>
    <col min="13087" max="13087" width="20.375" style="28" customWidth="1"/>
    <col min="13088" max="13312" width="11" style="28"/>
    <col min="13313" max="13314" width="4.625" style="28" customWidth="1"/>
    <col min="13315" max="13315" width="8.125" style="28" customWidth="1"/>
    <col min="13316" max="13316" width="14.25" style="28" customWidth="1"/>
    <col min="13317" max="13317" width="15" style="28" customWidth="1"/>
    <col min="13318" max="13318" width="15.75" style="28" customWidth="1"/>
    <col min="13319" max="13319" width="4.625" style="28" customWidth="1"/>
    <col min="13320" max="13320" width="5.125" style="28" customWidth="1"/>
    <col min="13321" max="13321" width="4.125" style="28" customWidth="1"/>
    <col min="13322" max="13322" width="3.875" style="28" customWidth="1"/>
    <col min="13323" max="13323" width="4.25" style="28" customWidth="1"/>
    <col min="13324" max="13324" width="4.5" style="28" customWidth="1"/>
    <col min="13325" max="13326" width="4.75" style="28" customWidth="1"/>
    <col min="13327" max="13327" width="4.625" style="28" customWidth="1"/>
    <col min="13328" max="13328" width="8.625" style="28" customWidth="1"/>
    <col min="13329" max="13329" width="8.5" style="28" customWidth="1"/>
    <col min="13330" max="13330" width="12.75" style="28" customWidth="1"/>
    <col min="13331" max="13335" width="0" style="28" hidden="1" customWidth="1"/>
    <col min="13336" max="13336" width="13.625" style="28" customWidth="1"/>
    <col min="13337" max="13337" width="13.25" style="28" customWidth="1"/>
    <col min="13338" max="13338" width="15.125" style="28" customWidth="1"/>
    <col min="13339" max="13339" width="9" style="28" customWidth="1"/>
    <col min="13340" max="13340" width="9.625" style="28" customWidth="1"/>
    <col min="13341" max="13341" width="6.5" style="28" customWidth="1"/>
    <col min="13342" max="13342" width="19.75" style="28" customWidth="1"/>
    <col min="13343" max="13343" width="20.375" style="28" customWidth="1"/>
    <col min="13344" max="13568" width="11" style="28"/>
    <col min="13569" max="13570" width="4.625" style="28" customWidth="1"/>
    <col min="13571" max="13571" width="8.125" style="28" customWidth="1"/>
    <col min="13572" max="13572" width="14.25" style="28" customWidth="1"/>
    <col min="13573" max="13573" width="15" style="28" customWidth="1"/>
    <col min="13574" max="13574" width="15.75" style="28" customWidth="1"/>
    <col min="13575" max="13575" width="4.625" style="28" customWidth="1"/>
    <col min="13576" max="13576" width="5.125" style="28" customWidth="1"/>
    <col min="13577" max="13577" width="4.125" style="28" customWidth="1"/>
    <col min="13578" max="13578" width="3.875" style="28" customWidth="1"/>
    <col min="13579" max="13579" width="4.25" style="28" customWidth="1"/>
    <col min="13580" max="13580" width="4.5" style="28" customWidth="1"/>
    <col min="13581" max="13582" width="4.75" style="28" customWidth="1"/>
    <col min="13583" max="13583" width="4.625" style="28" customWidth="1"/>
    <col min="13584" max="13584" width="8.625" style="28" customWidth="1"/>
    <col min="13585" max="13585" width="8.5" style="28" customWidth="1"/>
    <col min="13586" max="13586" width="12.75" style="28" customWidth="1"/>
    <col min="13587" max="13591" width="0" style="28" hidden="1" customWidth="1"/>
    <col min="13592" max="13592" width="13.625" style="28" customWidth="1"/>
    <col min="13593" max="13593" width="13.25" style="28" customWidth="1"/>
    <col min="13594" max="13594" width="15.125" style="28" customWidth="1"/>
    <col min="13595" max="13595" width="9" style="28" customWidth="1"/>
    <col min="13596" max="13596" width="9.625" style="28" customWidth="1"/>
    <col min="13597" max="13597" width="6.5" style="28" customWidth="1"/>
    <col min="13598" max="13598" width="19.75" style="28" customWidth="1"/>
    <col min="13599" max="13599" width="20.375" style="28" customWidth="1"/>
    <col min="13600" max="13824" width="11" style="28"/>
    <col min="13825" max="13826" width="4.625" style="28" customWidth="1"/>
    <col min="13827" max="13827" width="8.125" style="28" customWidth="1"/>
    <col min="13828" max="13828" width="14.25" style="28" customWidth="1"/>
    <col min="13829" max="13829" width="15" style="28" customWidth="1"/>
    <col min="13830" max="13830" width="15.75" style="28" customWidth="1"/>
    <col min="13831" max="13831" width="4.625" style="28" customWidth="1"/>
    <col min="13832" max="13832" width="5.125" style="28" customWidth="1"/>
    <col min="13833" max="13833" width="4.125" style="28" customWidth="1"/>
    <col min="13834" max="13834" width="3.875" style="28" customWidth="1"/>
    <col min="13835" max="13835" width="4.25" style="28" customWidth="1"/>
    <col min="13836" max="13836" width="4.5" style="28" customWidth="1"/>
    <col min="13837" max="13838" width="4.75" style="28" customWidth="1"/>
    <col min="13839" max="13839" width="4.625" style="28" customWidth="1"/>
    <col min="13840" max="13840" width="8.625" style="28" customWidth="1"/>
    <col min="13841" max="13841" width="8.5" style="28" customWidth="1"/>
    <col min="13842" max="13842" width="12.75" style="28" customWidth="1"/>
    <col min="13843" max="13847" width="0" style="28" hidden="1" customWidth="1"/>
    <col min="13848" max="13848" width="13.625" style="28" customWidth="1"/>
    <col min="13849" max="13849" width="13.25" style="28" customWidth="1"/>
    <col min="13850" max="13850" width="15.125" style="28" customWidth="1"/>
    <col min="13851" max="13851" width="9" style="28" customWidth="1"/>
    <col min="13852" max="13852" width="9.625" style="28" customWidth="1"/>
    <col min="13853" max="13853" width="6.5" style="28" customWidth="1"/>
    <col min="13854" max="13854" width="19.75" style="28" customWidth="1"/>
    <col min="13855" max="13855" width="20.375" style="28" customWidth="1"/>
    <col min="13856" max="14080" width="11" style="28"/>
    <col min="14081" max="14082" width="4.625" style="28" customWidth="1"/>
    <col min="14083" max="14083" width="8.125" style="28" customWidth="1"/>
    <col min="14084" max="14084" width="14.25" style="28" customWidth="1"/>
    <col min="14085" max="14085" width="15" style="28" customWidth="1"/>
    <col min="14086" max="14086" width="15.75" style="28" customWidth="1"/>
    <col min="14087" max="14087" width="4.625" style="28" customWidth="1"/>
    <col min="14088" max="14088" width="5.125" style="28" customWidth="1"/>
    <col min="14089" max="14089" width="4.125" style="28" customWidth="1"/>
    <col min="14090" max="14090" width="3.875" style="28" customWidth="1"/>
    <col min="14091" max="14091" width="4.25" style="28" customWidth="1"/>
    <col min="14092" max="14092" width="4.5" style="28" customWidth="1"/>
    <col min="14093" max="14094" width="4.75" style="28" customWidth="1"/>
    <col min="14095" max="14095" width="4.625" style="28" customWidth="1"/>
    <col min="14096" max="14096" width="8.625" style="28" customWidth="1"/>
    <col min="14097" max="14097" width="8.5" style="28" customWidth="1"/>
    <col min="14098" max="14098" width="12.75" style="28" customWidth="1"/>
    <col min="14099" max="14103" width="0" style="28" hidden="1" customWidth="1"/>
    <col min="14104" max="14104" width="13.625" style="28" customWidth="1"/>
    <col min="14105" max="14105" width="13.25" style="28" customWidth="1"/>
    <col min="14106" max="14106" width="15.125" style="28" customWidth="1"/>
    <col min="14107" max="14107" width="9" style="28" customWidth="1"/>
    <col min="14108" max="14108" width="9.625" style="28" customWidth="1"/>
    <col min="14109" max="14109" width="6.5" style="28" customWidth="1"/>
    <col min="14110" max="14110" width="19.75" style="28" customWidth="1"/>
    <col min="14111" max="14111" width="20.375" style="28" customWidth="1"/>
    <col min="14112" max="14336" width="11" style="28"/>
    <col min="14337" max="14338" width="4.625" style="28" customWidth="1"/>
    <col min="14339" max="14339" width="8.125" style="28" customWidth="1"/>
    <col min="14340" max="14340" width="14.25" style="28" customWidth="1"/>
    <col min="14341" max="14341" width="15" style="28" customWidth="1"/>
    <col min="14342" max="14342" width="15.75" style="28" customWidth="1"/>
    <col min="14343" max="14343" width="4.625" style="28" customWidth="1"/>
    <col min="14344" max="14344" width="5.125" style="28" customWidth="1"/>
    <col min="14345" max="14345" width="4.125" style="28" customWidth="1"/>
    <col min="14346" max="14346" width="3.875" style="28" customWidth="1"/>
    <col min="14347" max="14347" width="4.25" style="28" customWidth="1"/>
    <col min="14348" max="14348" width="4.5" style="28" customWidth="1"/>
    <col min="14349" max="14350" width="4.75" style="28" customWidth="1"/>
    <col min="14351" max="14351" width="4.625" style="28" customWidth="1"/>
    <col min="14352" max="14352" width="8.625" style="28" customWidth="1"/>
    <col min="14353" max="14353" width="8.5" style="28" customWidth="1"/>
    <col min="14354" max="14354" width="12.75" style="28" customWidth="1"/>
    <col min="14355" max="14359" width="0" style="28" hidden="1" customWidth="1"/>
    <col min="14360" max="14360" width="13.625" style="28" customWidth="1"/>
    <col min="14361" max="14361" width="13.25" style="28" customWidth="1"/>
    <col min="14362" max="14362" width="15.125" style="28" customWidth="1"/>
    <col min="14363" max="14363" width="9" style="28" customWidth="1"/>
    <col min="14364" max="14364" width="9.625" style="28" customWidth="1"/>
    <col min="14365" max="14365" width="6.5" style="28" customWidth="1"/>
    <col min="14366" max="14366" width="19.75" style="28" customWidth="1"/>
    <col min="14367" max="14367" width="20.375" style="28" customWidth="1"/>
    <col min="14368" max="14592" width="11" style="28"/>
    <col min="14593" max="14594" width="4.625" style="28" customWidth="1"/>
    <col min="14595" max="14595" width="8.125" style="28" customWidth="1"/>
    <col min="14596" max="14596" width="14.25" style="28" customWidth="1"/>
    <col min="14597" max="14597" width="15" style="28" customWidth="1"/>
    <col min="14598" max="14598" width="15.75" style="28" customWidth="1"/>
    <col min="14599" max="14599" width="4.625" style="28" customWidth="1"/>
    <col min="14600" max="14600" width="5.125" style="28" customWidth="1"/>
    <col min="14601" max="14601" width="4.125" style="28" customWidth="1"/>
    <col min="14602" max="14602" width="3.875" style="28" customWidth="1"/>
    <col min="14603" max="14603" width="4.25" style="28" customWidth="1"/>
    <col min="14604" max="14604" width="4.5" style="28" customWidth="1"/>
    <col min="14605" max="14606" width="4.75" style="28" customWidth="1"/>
    <col min="14607" max="14607" width="4.625" style="28" customWidth="1"/>
    <col min="14608" max="14608" width="8.625" style="28" customWidth="1"/>
    <col min="14609" max="14609" width="8.5" style="28" customWidth="1"/>
    <col min="14610" max="14610" width="12.75" style="28" customWidth="1"/>
    <col min="14611" max="14615" width="0" style="28" hidden="1" customWidth="1"/>
    <col min="14616" max="14616" width="13.625" style="28" customWidth="1"/>
    <col min="14617" max="14617" width="13.25" style="28" customWidth="1"/>
    <col min="14618" max="14618" width="15.125" style="28" customWidth="1"/>
    <col min="14619" max="14619" width="9" style="28" customWidth="1"/>
    <col min="14620" max="14620" width="9.625" style="28" customWidth="1"/>
    <col min="14621" max="14621" width="6.5" style="28" customWidth="1"/>
    <col min="14622" max="14622" width="19.75" style="28" customWidth="1"/>
    <col min="14623" max="14623" width="20.375" style="28" customWidth="1"/>
    <col min="14624" max="14848" width="11" style="28"/>
    <col min="14849" max="14850" width="4.625" style="28" customWidth="1"/>
    <col min="14851" max="14851" width="8.125" style="28" customWidth="1"/>
    <col min="14852" max="14852" width="14.25" style="28" customWidth="1"/>
    <col min="14853" max="14853" width="15" style="28" customWidth="1"/>
    <col min="14854" max="14854" width="15.75" style="28" customWidth="1"/>
    <col min="14855" max="14855" width="4.625" style="28" customWidth="1"/>
    <col min="14856" max="14856" width="5.125" style="28" customWidth="1"/>
    <col min="14857" max="14857" width="4.125" style="28" customWidth="1"/>
    <col min="14858" max="14858" width="3.875" style="28" customWidth="1"/>
    <col min="14859" max="14859" width="4.25" style="28" customWidth="1"/>
    <col min="14860" max="14860" width="4.5" style="28" customWidth="1"/>
    <col min="14861" max="14862" width="4.75" style="28" customWidth="1"/>
    <col min="14863" max="14863" width="4.625" style="28" customWidth="1"/>
    <col min="14864" max="14864" width="8.625" style="28" customWidth="1"/>
    <col min="14865" max="14865" width="8.5" style="28" customWidth="1"/>
    <col min="14866" max="14866" width="12.75" style="28" customWidth="1"/>
    <col min="14867" max="14871" width="0" style="28" hidden="1" customWidth="1"/>
    <col min="14872" max="14872" width="13.625" style="28" customWidth="1"/>
    <col min="14873" max="14873" width="13.25" style="28" customWidth="1"/>
    <col min="14874" max="14874" width="15.125" style="28" customWidth="1"/>
    <col min="14875" max="14875" width="9" style="28" customWidth="1"/>
    <col min="14876" max="14876" width="9.625" style="28" customWidth="1"/>
    <col min="14877" max="14877" width="6.5" style="28" customWidth="1"/>
    <col min="14878" max="14878" width="19.75" style="28" customWidth="1"/>
    <col min="14879" max="14879" width="20.375" style="28" customWidth="1"/>
    <col min="14880" max="15104" width="11" style="28"/>
    <col min="15105" max="15106" width="4.625" style="28" customWidth="1"/>
    <col min="15107" max="15107" width="8.125" style="28" customWidth="1"/>
    <col min="15108" max="15108" width="14.25" style="28" customWidth="1"/>
    <col min="15109" max="15109" width="15" style="28" customWidth="1"/>
    <col min="15110" max="15110" width="15.75" style="28" customWidth="1"/>
    <col min="15111" max="15111" width="4.625" style="28" customWidth="1"/>
    <col min="15112" max="15112" width="5.125" style="28" customWidth="1"/>
    <col min="15113" max="15113" width="4.125" style="28" customWidth="1"/>
    <col min="15114" max="15114" width="3.875" style="28" customWidth="1"/>
    <col min="15115" max="15115" width="4.25" style="28" customWidth="1"/>
    <col min="15116" max="15116" width="4.5" style="28" customWidth="1"/>
    <col min="15117" max="15118" width="4.75" style="28" customWidth="1"/>
    <col min="15119" max="15119" width="4.625" style="28" customWidth="1"/>
    <col min="15120" max="15120" width="8.625" style="28" customWidth="1"/>
    <col min="15121" max="15121" width="8.5" style="28" customWidth="1"/>
    <col min="15122" max="15122" width="12.75" style="28" customWidth="1"/>
    <col min="15123" max="15127" width="0" style="28" hidden="1" customWidth="1"/>
    <col min="15128" max="15128" width="13.625" style="28" customWidth="1"/>
    <col min="15129" max="15129" width="13.25" style="28" customWidth="1"/>
    <col min="15130" max="15130" width="15.125" style="28" customWidth="1"/>
    <col min="15131" max="15131" width="9" style="28" customWidth="1"/>
    <col min="15132" max="15132" width="9.625" style="28" customWidth="1"/>
    <col min="15133" max="15133" width="6.5" style="28" customWidth="1"/>
    <col min="15134" max="15134" width="19.75" style="28" customWidth="1"/>
    <col min="15135" max="15135" width="20.375" style="28" customWidth="1"/>
    <col min="15136" max="15360" width="11" style="28"/>
    <col min="15361" max="15362" width="4.625" style="28" customWidth="1"/>
    <col min="15363" max="15363" width="8.125" style="28" customWidth="1"/>
    <col min="15364" max="15364" width="14.25" style="28" customWidth="1"/>
    <col min="15365" max="15365" width="15" style="28" customWidth="1"/>
    <col min="15366" max="15366" width="15.75" style="28" customWidth="1"/>
    <col min="15367" max="15367" width="4.625" style="28" customWidth="1"/>
    <col min="15368" max="15368" width="5.125" style="28" customWidth="1"/>
    <col min="15369" max="15369" width="4.125" style="28" customWidth="1"/>
    <col min="15370" max="15370" width="3.875" style="28" customWidth="1"/>
    <col min="15371" max="15371" width="4.25" style="28" customWidth="1"/>
    <col min="15372" max="15372" width="4.5" style="28" customWidth="1"/>
    <col min="15373" max="15374" width="4.75" style="28" customWidth="1"/>
    <col min="15375" max="15375" width="4.625" style="28" customWidth="1"/>
    <col min="15376" max="15376" width="8.625" style="28" customWidth="1"/>
    <col min="15377" max="15377" width="8.5" style="28" customWidth="1"/>
    <col min="15378" max="15378" width="12.75" style="28" customWidth="1"/>
    <col min="15379" max="15383" width="0" style="28" hidden="1" customWidth="1"/>
    <col min="15384" max="15384" width="13.625" style="28" customWidth="1"/>
    <col min="15385" max="15385" width="13.25" style="28" customWidth="1"/>
    <col min="15386" max="15386" width="15.125" style="28" customWidth="1"/>
    <col min="15387" max="15387" width="9" style="28" customWidth="1"/>
    <col min="15388" max="15388" width="9.625" style="28" customWidth="1"/>
    <col min="15389" max="15389" width="6.5" style="28" customWidth="1"/>
    <col min="15390" max="15390" width="19.75" style="28" customWidth="1"/>
    <col min="15391" max="15391" width="20.375" style="28" customWidth="1"/>
    <col min="15392" max="15616" width="11" style="28"/>
    <col min="15617" max="15618" width="4.625" style="28" customWidth="1"/>
    <col min="15619" max="15619" width="8.125" style="28" customWidth="1"/>
    <col min="15620" max="15620" width="14.25" style="28" customWidth="1"/>
    <col min="15621" max="15621" width="15" style="28" customWidth="1"/>
    <col min="15622" max="15622" width="15.75" style="28" customWidth="1"/>
    <col min="15623" max="15623" width="4.625" style="28" customWidth="1"/>
    <col min="15624" max="15624" width="5.125" style="28" customWidth="1"/>
    <col min="15625" max="15625" width="4.125" style="28" customWidth="1"/>
    <col min="15626" max="15626" width="3.875" style="28" customWidth="1"/>
    <col min="15627" max="15627" width="4.25" style="28" customWidth="1"/>
    <col min="15628" max="15628" width="4.5" style="28" customWidth="1"/>
    <col min="15629" max="15630" width="4.75" style="28" customWidth="1"/>
    <col min="15631" max="15631" width="4.625" style="28" customWidth="1"/>
    <col min="15632" max="15632" width="8.625" style="28" customWidth="1"/>
    <col min="15633" max="15633" width="8.5" style="28" customWidth="1"/>
    <col min="15634" max="15634" width="12.75" style="28" customWidth="1"/>
    <col min="15635" max="15639" width="0" style="28" hidden="1" customWidth="1"/>
    <col min="15640" max="15640" width="13.625" style="28" customWidth="1"/>
    <col min="15641" max="15641" width="13.25" style="28" customWidth="1"/>
    <col min="15642" max="15642" width="15.125" style="28" customWidth="1"/>
    <col min="15643" max="15643" width="9" style="28" customWidth="1"/>
    <col min="15644" max="15644" width="9.625" style="28" customWidth="1"/>
    <col min="15645" max="15645" width="6.5" style="28" customWidth="1"/>
    <col min="15646" max="15646" width="19.75" style="28" customWidth="1"/>
    <col min="15647" max="15647" width="20.375" style="28" customWidth="1"/>
    <col min="15648" max="15872" width="11" style="28"/>
    <col min="15873" max="15874" width="4.625" style="28" customWidth="1"/>
    <col min="15875" max="15875" width="8.125" style="28" customWidth="1"/>
    <col min="15876" max="15876" width="14.25" style="28" customWidth="1"/>
    <col min="15877" max="15877" width="15" style="28" customWidth="1"/>
    <col min="15878" max="15878" width="15.75" style="28" customWidth="1"/>
    <col min="15879" max="15879" width="4.625" style="28" customWidth="1"/>
    <col min="15880" max="15880" width="5.125" style="28" customWidth="1"/>
    <col min="15881" max="15881" width="4.125" style="28" customWidth="1"/>
    <col min="15882" max="15882" width="3.875" style="28" customWidth="1"/>
    <col min="15883" max="15883" width="4.25" style="28" customWidth="1"/>
    <col min="15884" max="15884" width="4.5" style="28" customWidth="1"/>
    <col min="15885" max="15886" width="4.75" style="28" customWidth="1"/>
    <col min="15887" max="15887" width="4.625" style="28" customWidth="1"/>
    <col min="15888" max="15888" width="8.625" style="28" customWidth="1"/>
    <col min="15889" max="15889" width="8.5" style="28" customWidth="1"/>
    <col min="15890" max="15890" width="12.75" style="28" customWidth="1"/>
    <col min="15891" max="15895" width="0" style="28" hidden="1" customWidth="1"/>
    <col min="15896" max="15896" width="13.625" style="28" customWidth="1"/>
    <col min="15897" max="15897" width="13.25" style="28" customWidth="1"/>
    <col min="15898" max="15898" width="15.125" style="28" customWidth="1"/>
    <col min="15899" max="15899" width="9" style="28" customWidth="1"/>
    <col min="15900" max="15900" width="9.625" style="28" customWidth="1"/>
    <col min="15901" max="15901" width="6.5" style="28" customWidth="1"/>
    <col min="15902" max="15902" width="19.75" style="28" customWidth="1"/>
    <col min="15903" max="15903" width="20.375" style="28" customWidth="1"/>
    <col min="15904" max="16128" width="11" style="28"/>
    <col min="16129" max="16130" width="4.625" style="28" customWidth="1"/>
    <col min="16131" max="16131" width="8.125" style="28" customWidth="1"/>
    <col min="16132" max="16132" width="14.25" style="28" customWidth="1"/>
    <col min="16133" max="16133" width="15" style="28" customWidth="1"/>
    <col min="16134" max="16134" width="15.75" style="28" customWidth="1"/>
    <col min="16135" max="16135" width="4.625" style="28" customWidth="1"/>
    <col min="16136" max="16136" width="5.125" style="28" customWidth="1"/>
    <col min="16137" max="16137" width="4.125" style="28" customWidth="1"/>
    <col min="16138" max="16138" width="3.875" style="28" customWidth="1"/>
    <col min="16139" max="16139" width="4.25" style="28" customWidth="1"/>
    <col min="16140" max="16140" width="4.5" style="28" customWidth="1"/>
    <col min="16141" max="16142" width="4.75" style="28" customWidth="1"/>
    <col min="16143" max="16143" width="4.625" style="28" customWidth="1"/>
    <col min="16144" max="16144" width="8.625" style="28" customWidth="1"/>
    <col min="16145" max="16145" width="8.5" style="28" customWidth="1"/>
    <col min="16146" max="16146" width="12.75" style="28" customWidth="1"/>
    <col min="16147" max="16151" width="0" style="28" hidden="1" customWidth="1"/>
    <col min="16152" max="16152" width="13.625" style="28" customWidth="1"/>
    <col min="16153" max="16153" width="13.25" style="28" customWidth="1"/>
    <col min="16154" max="16154" width="15.125" style="28" customWidth="1"/>
    <col min="16155" max="16155" width="9" style="28" customWidth="1"/>
    <col min="16156" max="16156" width="9.625" style="28" customWidth="1"/>
    <col min="16157" max="16157" width="6.5" style="28" customWidth="1"/>
    <col min="16158" max="16158" width="19.75" style="28" customWidth="1"/>
    <col min="16159" max="16159" width="20.375" style="28" customWidth="1"/>
    <col min="16160" max="16384" width="11" style="28"/>
  </cols>
  <sheetData>
    <row r="1" spans="1:35" ht="10.5" customHeight="1"/>
    <row r="2" spans="1:35" ht="18.75" customHeight="1">
      <c r="C2" s="251" t="s">
        <v>371</v>
      </c>
      <c r="D2" s="252"/>
      <c r="E2" s="252"/>
      <c r="F2" s="252"/>
      <c r="G2" s="252"/>
      <c r="P2" s="30"/>
      <c r="Q2" s="30"/>
      <c r="R2" s="30"/>
      <c r="S2" s="221"/>
      <c r="T2" s="193"/>
      <c r="U2" s="193"/>
    </row>
    <row r="3" spans="1:35" ht="8.25" customHeight="1">
      <c r="C3" s="251"/>
      <c r="D3" s="252"/>
      <c r="E3" s="252"/>
      <c r="F3" s="252"/>
      <c r="G3" s="252"/>
      <c r="P3" s="30"/>
      <c r="Q3" s="30"/>
      <c r="R3" s="30"/>
      <c r="S3" s="221"/>
      <c r="T3" s="193"/>
      <c r="U3" s="193"/>
    </row>
    <row r="4" spans="1:35" ht="8.25" customHeight="1"/>
    <row r="5" spans="1:35" ht="20.25" customHeight="1">
      <c r="A5" s="589" t="s">
        <v>0</v>
      </c>
      <c r="B5" s="592" t="s">
        <v>1</v>
      </c>
      <c r="C5" s="595" t="s">
        <v>301</v>
      </c>
      <c r="D5" s="595" t="s">
        <v>100</v>
      </c>
      <c r="E5" s="596" t="s">
        <v>3</v>
      </c>
      <c r="F5" s="596"/>
      <c r="G5" s="749" t="s">
        <v>4</v>
      </c>
      <c r="H5" s="751"/>
      <c r="I5" s="751"/>
      <c r="J5" s="751"/>
      <c r="K5" s="751"/>
      <c r="L5" s="751"/>
      <c r="M5" s="751"/>
      <c r="N5" s="751"/>
      <c r="O5" s="751"/>
      <c r="P5" s="750"/>
      <c r="Q5" s="747" t="s">
        <v>302</v>
      </c>
      <c r="R5" s="619" t="s">
        <v>300</v>
      </c>
      <c r="S5" s="305" t="s">
        <v>6</v>
      </c>
      <c r="T5" s="306"/>
      <c r="U5" s="307"/>
      <c r="V5" s="649" t="s">
        <v>7</v>
      </c>
      <c r="W5" s="651" t="s">
        <v>8</v>
      </c>
      <c r="X5" s="303" t="s">
        <v>9</v>
      </c>
      <c r="Y5" s="304"/>
      <c r="Z5" s="765" t="s">
        <v>299</v>
      </c>
      <c r="AA5" s="607" t="s">
        <v>10</v>
      </c>
      <c r="AB5" s="607" t="s">
        <v>11</v>
      </c>
      <c r="AC5" s="607" t="s">
        <v>101</v>
      </c>
      <c r="AD5" s="616" t="s">
        <v>102</v>
      </c>
      <c r="AE5" s="763" t="s">
        <v>12</v>
      </c>
      <c r="AF5" s="754" t="s">
        <v>234</v>
      </c>
      <c r="AG5" s="758" t="s">
        <v>238</v>
      </c>
      <c r="AH5" s="686" t="s">
        <v>281</v>
      </c>
    </row>
    <row r="6" spans="1:35" ht="20.25" customHeight="1">
      <c r="A6" s="590"/>
      <c r="B6" s="593"/>
      <c r="C6" s="595"/>
      <c r="D6" s="595"/>
      <c r="E6" s="595" t="s">
        <v>303</v>
      </c>
      <c r="F6" s="595" t="s">
        <v>304</v>
      </c>
      <c r="G6" s="749" t="s">
        <v>14</v>
      </c>
      <c r="H6" s="751"/>
      <c r="I6" s="751"/>
      <c r="J6" s="750"/>
      <c r="K6" s="749" t="s">
        <v>15</v>
      </c>
      <c r="L6" s="751"/>
      <c r="M6" s="751"/>
      <c r="N6" s="750"/>
      <c r="O6" s="749" t="s">
        <v>16</v>
      </c>
      <c r="P6" s="750"/>
      <c r="Q6" s="748"/>
      <c r="R6" s="620"/>
      <c r="S6" s="761">
        <v>2016</v>
      </c>
      <c r="T6" s="761">
        <v>2017</v>
      </c>
      <c r="U6" s="761">
        <v>2018</v>
      </c>
      <c r="V6" s="650"/>
      <c r="W6" s="652"/>
      <c r="X6" s="609">
        <v>2016</v>
      </c>
      <c r="Y6" s="612">
        <v>2017</v>
      </c>
      <c r="Z6" s="765"/>
      <c r="AA6" s="607"/>
      <c r="AB6" s="607"/>
      <c r="AC6" s="607"/>
      <c r="AD6" s="616"/>
      <c r="AE6" s="763"/>
      <c r="AF6" s="755"/>
      <c r="AG6" s="758"/>
      <c r="AH6" s="687"/>
    </row>
    <row r="7" spans="1:35" ht="31.5" customHeight="1">
      <c r="A7" s="590"/>
      <c r="B7" s="593"/>
      <c r="C7" s="595"/>
      <c r="D7" s="595"/>
      <c r="E7" s="595"/>
      <c r="F7" s="595"/>
      <c r="G7" s="752" t="s">
        <v>19</v>
      </c>
      <c r="H7" s="753"/>
      <c r="I7" s="749" t="s">
        <v>20</v>
      </c>
      <c r="J7" s="750"/>
      <c r="K7" s="752" t="s">
        <v>19</v>
      </c>
      <c r="L7" s="753"/>
      <c r="M7" s="749" t="s">
        <v>20</v>
      </c>
      <c r="N7" s="750"/>
      <c r="O7" s="308" t="s">
        <v>19</v>
      </c>
      <c r="P7" s="309" t="s">
        <v>305</v>
      </c>
      <c r="Q7" s="748"/>
      <c r="R7" s="620"/>
      <c r="S7" s="762"/>
      <c r="T7" s="762"/>
      <c r="U7" s="762"/>
      <c r="V7" s="650"/>
      <c r="W7" s="652"/>
      <c r="X7" s="610"/>
      <c r="Y7" s="613"/>
      <c r="Z7" s="765"/>
      <c r="AA7" s="607"/>
      <c r="AB7" s="607"/>
      <c r="AC7" s="607"/>
      <c r="AD7" s="616"/>
      <c r="AE7" s="763"/>
      <c r="AF7" s="755"/>
      <c r="AG7" s="758"/>
      <c r="AH7" s="687"/>
    </row>
    <row r="8" spans="1:35" ht="30" customHeight="1">
      <c r="A8" s="591"/>
      <c r="B8" s="594"/>
      <c r="C8" s="747"/>
      <c r="D8" s="747"/>
      <c r="E8" s="747"/>
      <c r="F8" s="747"/>
      <c r="G8" s="393" t="s">
        <v>22</v>
      </c>
      <c r="H8" s="393" t="s">
        <v>118</v>
      </c>
      <c r="I8" s="394" t="s">
        <v>24</v>
      </c>
      <c r="J8" s="394" t="s">
        <v>118</v>
      </c>
      <c r="K8" s="393" t="s">
        <v>24</v>
      </c>
      <c r="L8" s="393" t="s">
        <v>119</v>
      </c>
      <c r="M8" s="394" t="s">
        <v>24</v>
      </c>
      <c r="N8" s="394" t="s">
        <v>118</v>
      </c>
      <c r="O8" s="393" t="s">
        <v>118</v>
      </c>
      <c r="P8" s="394" t="s">
        <v>118</v>
      </c>
      <c r="Q8" s="748"/>
      <c r="R8" s="620"/>
      <c r="S8" s="762"/>
      <c r="T8" s="762"/>
      <c r="U8" s="762"/>
      <c r="V8" s="650"/>
      <c r="W8" s="652"/>
      <c r="X8" s="610"/>
      <c r="Y8" s="613"/>
      <c r="Z8" s="766"/>
      <c r="AA8" s="608"/>
      <c r="AB8" s="608"/>
      <c r="AC8" s="608"/>
      <c r="AD8" s="617"/>
      <c r="AE8" s="764"/>
      <c r="AF8" s="755"/>
      <c r="AG8" s="759"/>
      <c r="AH8" s="687"/>
    </row>
    <row r="9" spans="1:35" s="254" customFormat="1" ht="27" customHeight="1">
      <c r="A9" s="253"/>
      <c r="B9" s="253"/>
      <c r="C9" s="728" t="s">
        <v>259</v>
      </c>
      <c r="D9" s="729"/>
      <c r="E9" s="729"/>
      <c r="F9" s="729"/>
      <c r="G9" s="373"/>
      <c r="H9" s="373"/>
      <c r="I9" s="374"/>
      <c r="J9" s="374"/>
      <c r="K9" s="373"/>
      <c r="L9" s="373"/>
      <c r="M9" s="374"/>
      <c r="N9" s="374"/>
      <c r="O9" s="374"/>
      <c r="P9" s="375"/>
      <c r="Q9" s="376"/>
      <c r="R9" s="374"/>
      <c r="S9" s="374"/>
      <c r="T9" s="391"/>
      <c r="U9" s="391"/>
      <c r="V9" s="392"/>
      <c r="W9" s="374"/>
      <c r="X9" s="392"/>
      <c r="Y9" s="392"/>
      <c r="Z9" s="374"/>
      <c r="AA9" s="374"/>
      <c r="AB9" s="374"/>
      <c r="AC9" s="374"/>
      <c r="AD9" s="374"/>
      <c r="AE9" s="391"/>
      <c r="AF9" s="391"/>
      <c r="AG9" s="391"/>
      <c r="AH9" s="395"/>
    </row>
    <row r="10" spans="1:35" s="12" customFormat="1" ht="152.25" hidden="1" customHeight="1" outlineLevel="1">
      <c r="A10" s="1">
        <v>29</v>
      </c>
      <c r="B10" s="13"/>
      <c r="C10" s="203" t="s">
        <v>45</v>
      </c>
      <c r="D10" s="15" t="s">
        <v>80</v>
      </c>
      <c r="E10" s="15" t="s">
        <v>155</v>
      </c>
      <c r="F10" s="209" t="s">
        <v>157</v>
      </c>
      <c r="G10" s="4"/>
      <c r="H10" s="4"/>
      <c r="I10" s="5"/>
      <c r="J10" s="5"/>
      <c r="K10" s="4"/>
      <c r="L10" s="4"/>
      <c r="M10" s="5"/>
      <c r="N10" s="5"/>
      <c r="O10" s="4"/>
      <c r="P10" s="5"/>
      <c r="Q10" s="6"/>
      <c r="R10" s="208">
        <v>271875</v>
      </c>
      <c r="S10" s="7"/>
      <c r="T10" s="293"/>
      <c r="U10" s="293"/>
      <c r="V10" s="5"/>
      <c r="W10" s="5"/>
      <c r="X10" s="8"/>
      <c r="Y10" s="9"/>
      <c r="Z10" s="10"/>
      <c r="AA10" s="107"/>
      <c r="AB10" s="11"/>
      <c r="AC10" s="212"/>
      <c r="AD10" s="11"/>
      <c r="AE10" s="261"/>
      <c r="AF10" s="298" t="s">
        <v>258</v>
      </c>
      <c r="AG10" s="385"/>
      <c r="AH10" s="195"/>
    </row>
    <row r="11" spans="1:35" s="12" customFormat="1" ht="41.25" customHeight="1" collapsed="1">
      <c r="A11" s="1">
        <v>29</v>
      </c>
      <c r="B11" s="13"/>
      <c r="C11" s="580" t="s">
        <v>45</v>
      </c>
      <c r="D11" s="578" t="s">
        <v>80</v>
      </c>
      <c r="E11" s="314"/>
      <c r="F11" s="314" t="s">
        <v>156</v>
      </c>
      <c r="G11" s="344"/>
      <c r="H11" s="344">
        <v>5</v>
      </c>
      <c r="I11" s="345"/>
      <c r="J11" s="345"/>
      <c r="K11" s="344"/>
      <c r="L11" s="344"/>
      <c r="M11" s="345"/>
      <c r="N11" s="345"/>
      <c r="O11" s="344"/>
      <c r="P11" s="345"/>
      <c r="Q11" s="346">
        <v>42614</v>
      </c>
      <c r="R11" s="319">
        <v>27190</v>
      </c>
      <c r="S11" s="320"/>
      <c r="T11" s="321"/>
      <c r="U11" s="321"/>
      <c r="V11" s="322"/>
      <c r="W11" s="322"/>
      <c r="X11" s="323">
        <f>Y11/12*4</f>
        <v>26300</v>
      </c>
      <c r="Y11" s="324">
        <f>157800/2</f>
        <v>78900</v>
      </c>
      <c r="Z11" s="325">
        <v>78900</v>
      </c>
      <c r="AA11" s="363">
        <v>3</v>
      </c>
      <c r="AB11" s="11"/>
      <c r="AC11" s="364"/>
      <c r="AD11" s="11"/>
      <c r="AE11" s="261"/>
      <c r="AF11" s="385"/>
      <c r="AG11" s="385"/>
      <c r="AH11" s="683" t="s">
        <v>309</v>
      </c>
    </row>
    <row r="12" spans="1:35" s="12" customFormat="1" ht="41.25" customHeight="1">
      <c r="A12" s="1">
        <v>29</v>
      </c>
      <c r="B12" s="13"/>
      <c r="C12" s="582"/>
      <c r="D12" s="579"/>
      <c r="E12" s="314"/>
      <c r="F12" s="314" t="s">
        <v>40</v>
      </c>
      <c r="G12" s="344"/>
      <c r="H12" s="344"/>
      <c r="I12" s="345"/>
      <c r="J12" s="345"/>
      <c r="K12" s="344"/>
      <c r="L12" s="344">
        <v>20</v>
      </c>
      <c r="M12" s="345"/>
      <c r="N12" s="345"/>
      <c r="O12" s="344"/>
      <c r="P12" s="345"/>
      <c r="Q12" s="346">
        <v>42614</v>
      </c>
      <c r="R12" s="319">
        <v>54375</v>
      </c>
      <c r="S12" s="320"/>
      <c r="T12" s="321"/>
      <c r="U12" s="321"/>
      <c r="V12" s="322"/>
      <c r="W12" s="322"/>
      <c r="X12" s="323">
        <v>59800</v>
      </c>
      <c r="Y12" s="324">
        <v>179200</v>
      </c>
      <c r="Z12" s="325">
        <v>179200</v>
      </c>
      <c r="AA12" s="363">
        <v>3</v>
      </c>
      <c r="AB12" s="11"/>
      <c r="AC12" s="364"/>
      <c r="AD12" s="11"/>
      <c r="AE12" s="240" t="s">
        <v>145</v>
      </c>
      <c r="AF12" s="385"/>
      <c r="AG12" s="385"/>
      <c r="AH12" s="685"/>
    </row>
    <row r="13" spans="1:35" s="12" customFormat="1" ht="114.75" customHeight="1">
      <c r="A13" s="1">
        <v>27</v>
      </c>
      <c r="B13" s="13"/>
      <c r="C13" s="311" t="s">
        <v>28</v>
      </c>
      <c r="D13" s="15" t="s">
        <v>314</v>
      </c>
      <c r="E13" s="315"/>
      <c r="F13" s="314" t="s">
        <v>310</v>
      </c>
      <c r="G13" s="344"/>
      <c r="H13" s="344">
        <v>30</v>
      </c>
      <c r="I13" s="345"/>
      <c r="J13" s="345"/>
      <c r="K13" s="344"/>
      <c r="L13" s="344">
        <v>60</v>
      </c>
      <c r="M13" s="345"/>
      <c r="N13" s="345"/>
      <c r="O13" s="344"/>
      <c r="P13" s="345"/>
      <c r="Q13" s="346">
        <v>42614</v>
      </c>
      <c r="R13" s="322">
        <v>112500</v>
      </c>
      <c r="S13" s="320"/>
      <c r="T13" s="321"/>
      <c r="U13" s="321"/>
      <c r="V13" s="322"/>
      <c r="W13" s="322"/>
      <c r="X13" s="323">
        <v>356400</v>
      </c>
      <c r="Y13" s="324">
        <v>1068000</v>
      </c>
      <c r="Z13" s="324">
        <v>1068000</v>
      </c>
      <c r="AA13" s="363">
        <v>3</v>
      </c>
      <c r="AB13" s="11"/>
      <c r="AC13" s="364"/>
      <c r="AD13" s="204"/>
      <c r="AE13" s="383" t="s">
        <v>143</v>
      </c>
      <c r="AF13" s="385"/>
      <c r="AG13" s="385"/>
      <c r="AH13" s="514" t="s">
        <v>372</v>
      </c>
      <c r="AI13" s="390"/>
    </row>
    <row r="14" spans="1:35" s="12" customFormat="1" ht="35.25" customHeight="1">
      <c r="A14" s="1">
        <v>8</v>
      </c>
      <c r="B14" s="13"/>
      <c r="C14" s="580" t="s">
        <v>54</v>
      </c>
      <c r="D14" s="578" t="s">
        <v>55</v>
      </c>
      <c r="E14" s="314" t="s">
        <v>43</v>
      </c>
      <c r="F14" s="314" t="s">
        <v>40</v>
      </c>
      <c r="G14" s="344"/>
      <c r="H14" s="344"/>
      <c r="I14" s="345"/>
      <c r="J14" s="345"/>
      <c r="K14" s="344"/>
      <c r="L14" s="344">
        <v>20</v>
      </c>
      <c r="M14" s="345">
        <v>25</v>
      </c>
      <c r="N14" s="345"/>
      <c r="O14" s="344"/>
      <c r="P14" s="345"/>
      <c r="Q14" s="346">
        <v>42614</v>
      </c>
      <c r="R14" s="756">
        <v>80000</v>
      </c>
      <c r="S14" s="320"/>
      <c r="T14" s="321"/>
      <c r="U14" s="321"/>
      <c r="V14" s="322"/>
      <c r="W14" s="322"/>
      <c r="X14" s="323">
        <v>19400</v>
      </c>
      <c r="Y14" s="324">
        <f>165500-107400</f>
        <v>58100</v>
      </c>
      <c r="Z14" s="325">
        <v>58100</v>
      </c>
      <c r="AA14" s="363">
        <v>3</v>
      </c>
      <c r="AB14" s="11"/>
      <c r="AC14" s="364"/>
      <c r="AD14" s="11"/>
      <c r="AE14" s="240" t="s">
        <v>262</v>
      </c>
      <c r="AF14" s="385"/>
      <c r="AG14" s="385"/>
      <c r="AH14" s="683" t="s">
        <v>312</v>
      </c>
    </row>
    <row r="15" spans="1:35" s="12" customFormat="1" ht="35.25" customHeight="1">
      <c r="A15" s="1">
        <v>8</v>
      </c>
      <c r="B15" s="13"/>
      <c r="C15" s="582"/>
      <c r="D15" s="579"/>
      <c r="E15" s="314" t="s">
        <v>43</v>
      </c>
      <c r="F15" s="314" t="s">
        <v>40</v>
      </c>
      <c r="G15" s="344"/>
      <c r="H15" s="344"/>
      <c r="I15" s="345"/>
      <c r="J15" s="345"/>
      <c r="K15" s="344"/>
      <c r="L15" s="344">
        <v>20</v>
      </c>
      <c r="M15" s="345">
        <v>25</v>
      </c>
      <c r="N15" s="345"/>
      <c r="O15" s="344"/>
      <c r="P15" s="345"/>
      <c r="Q15" s="346">
        <v>42614</v>
      </c>
      <c r="R15" s="757"/>
      <c r="S15" s="320"/>
      <c r="T15" s="321"/>
      <c r="U15" s="321"/>
      <c r="V15" s="322"/>
      <c r="W15" s="322"/>
      <c r="X15" s="323">
        <v>19400</v>
      </c>
      <c r="Y15" s="324">
        <v>58100</v>
      </c>
      <c r="Z15" s="325">
        <v>58100</v>
      </c>
      <c r="AA15" s="363">
        <v>3</v>
      </c>
      <c r="AB15" s="11"/>
      <c r="AC15" s="364"/>
      <c r="AD15" s="11"/>
      <c r="AE15" s="240" t="s">
        <v>262</v>
      </c>
      <c r="AF15" s="385"/>
      <c r="AG15" s="385"/>
      <c r="AH15" s="685"/>
    </row>
    <row r="16" spans="1:35" s="262" customFormat="1" ht="78.75" customHeight="1">
      <c r="A16" s="237">
        <v>37</v>
      </c>
      <c r="B16" s="239"/>
      <c r="C16" s="419" t="s">
        <v>329</v>
      </c>
      <c r="D16" s="418" t="s">
        <v>90</v>
      </c>
      <c r="E16" s="317" t="s">
        <v>153</v>
      </c>
      <c r="F16" s="317" t="s">
        <v>313</v>
      </c>
      <c r="G16" s="351"/>
      <c r="H16" s="351"/>
      <c r="I16" s="352"/>
      <c r="J16" s="352"/>
      <c r="K16" s="351"/>
      <c r="L16" s="348">
        <v>20</v>
      </c>
      <c r="M16" s="352"/>
      <c r="N16" s="352"/>
      <c r="O16" s="351"/>
      <c r="P16" s="352"/>
      <c r="Q16" s="350">
        <v>42736</v>
      </c>
      <c r="R16" s="327">
        <v>71250</v>
      </c>
      <c r="S16" s="328"/>
      <c r="T16" s="329"/>
      <c r="U16" s="329"/>
      <c r="V16" s="329"/>
      <c r="W16" s="329"/>
      <c r="X16" s="332">
        <v>0</v>
      </c>
      <c r="Y16" s="333">
        <v>179200</v>
      </c>
      <c r="Z16" s="334">
        <v>179200</v>
      </c>
      <c r="AA16" s="365">
        <v>3</v>
      </c>
      <c r="AB16" s="240"/>
      <c r="AC16" s="240"/>
      <c r="AD16" s="240" t="s">
        <v>308</v>
      </c>
      <c r="AE16" s="261"/>
      <c r="AF16" s="261"/>
      <c r="AG16" s="298" t="s">
        <v>263</v>
      </c>
      <c r="AH16" s="371" t="s">
        <v>330</v>
      </c>
    </row>
    <row r="17" spans="1:34" s="12" customFormat="1" ht="33.75" customHeight="1">
      <c r="A17" s="17">
        <v>42</v>
      </c>
      <c r="B17" s="22"/>
      <c r="C17" s="644" t="s">
        <v>41</v>
      </c>
      <c r="D17" s="624" t="s">
        <v>96</v>
      </c>
      <c r="E17" s="317" t="s">
        <v>43</v>
      </c>
      <c r="F17" s="317" t="s">
        <v>44</v>
      </c>
      <c r="G17" s="348"/>
      <c r="H17" s="348"/>
      <c r="I17" s="349"/>
      <c r="J17" s="349"/>
      <c r="K17" s="348"/>
      <c r="L17" s="348"/>
      <c r="M17" s="349"/>
      <c r="N17" s="349"/>
      <c r="O17" s="348"/>
      <c r="P17" s="349"/>
      <c r="Q17" s="350"/>
      <c r="R17" s="327"/>
      <c r="S17" s="328"/>
      <c r="T17" s="329"/>
      <c r="U17" s="329"/>
      <c r="V17" s="327"/>
      <c r="W17" s="327"/>
      <c r="X17" s="330"/>
      <c r="Y17" s="331"/>
      <c r="Z17" s="326"/>
      <c r="AA17" s="363"/>
      <c r="AB17" s="11"/>
      <c r="AC17" s="11"/>
      <c r="AD17" s="11"/>
      <c r="AE17" s="261"/>
      <c r="AF17" s="385"/>
      <c r="AG17" s="385"/>
      <c r="AH17" s="683" t="s">
        <v>319</v>
      </c>
    </row>
    <row r="18" spans="1:34" s="12" customFormat="1" ht="33.75" customHeight="1">
      <c r="A18" s="17">
        <v>42</v>
      </c>
      <c r="B18" s="22"/>
      <c r="C18" s="653"/>
      <c r="D18" s="654"/>
      <c r="E18" s="317" t="s">
        <v>43</v>
      </c>
      <c r="F18" s="317" t="s">
        <v>40</v>
      </c>
      <c r="G18" s="348"/>
      <c r="H18" s="348"/>
      <c r="I18" s="349"/>
      <c r="J18" s="349"/>
      <c r="K18" s="348"/>
      <c r="L18" s="348">
        <v>20</v>
      </c>
      <c r="M18" s="349">
        <v>25</v>
      </c>
      <c r="N18" s="349"/>
      <c r="O18" s="348"/>
      <c r="P18" s="349"/>
      <c r="Q18" s="350">
        <v>42736</v>
      </c>
      <c r="R18" s="327">
        <v>18750</v>
      </c>
      <c r="S18" s="328"/>
      <c r="T18" s="335"/>
      <c r="U18" s="329"/>
      <c r="V18" s="327"/>
      <c r="W18" s="327"/>
      <c r="X18" s="330">
        <v>0</v>
      </c>
      <c r="Y18" s="331">
        <f>165500-107400</f>
        <v>58100</v>
      </c>
      <c r="Z18" s="326">
        <v>58100</v>
      </c>
      <c r="AA18" s="366">
        <v>3</v>
      </c>
      <c r="AB18" s="205"/>
      <c r="AC18" s="205"/>
      <c r="AD18" s="205" t="s">
        <v>151</v>
      </c>
      <c r="AE18" s="261"/>
      <c r="AF18" s="385"/>
      <c r="AG18" s="298"/>
      <c r="AH18" s="684"/>
    </row>
    <row r="19" spans="1:34" s="12" customFormat="1" ht="33.75" customHeight="1">
      <c r="A19" s="17">
        <v>42</v>
      </c>
      <c r="B19" s="22"/>
      <c r="C19" s="645"/>
      <c r="D19" s="625"/>
      <c r="E19" s="316"/>
      <c r="F19" s="316" t="s">
        <v>315</v>
      </c>
      <c r="G19" s="348"/>
      <c r="H19" s="348">
        <v>10</v>
      </c>
      <c r="I19" s="349"/>
      <c r="J19" s="349"/>
      <c r="K19" s="348"/>
      <c r="L19" s="348"/>
      <c r="M19" s="349"/>
      <c r="N19" s="349"/>
      <c r="O19" s="348"/>
      <c r="P19" s="349"/>
      <c r="Q19" s="350">
        <v>42736</v>
      </c>
      <c r="R19" s="327">
        <v>498750</v>
      </c>
      <c r="S19" s="328"/>
      <c r="T19" s="335"/>
      <c r="U19" s="329"/>
      <c r="V19" s="327"/>
      <c r="W19" s="327"/>
      <c r="X19" s="330">
        <v>0</v>
      </c>
      <c r="Y19" s="331">
        <v>141600</v>
      </c>
      <c r="Z19" s="326">
        <v>141600</v>
      </c>
      <c r="AA19" s="366">
        <v>3</v>
      </c>
      <c r="AB19" s="205"/>
      <c r="AC19" s="205"/>
      <c r="AD19" s="205" t="s">
        <v>150</v>
      </c>
      <c r="AE19" s="261"/>
      <c r="AF19" s="385"/>
      <c r="AG19" s="386" t="s">
        <v>247</v>
      </c>
      <c r="AH19" s="685"/>
    </row>
    <row r="20" spans="1:34" s="61" customFormat="1" ht="27" customHeight="1">
      <c r="A20" s="46">
        <v>55</v>
      </c>
      <c r="B20" s="47"/>
      <c r="C20" s="584" t="s">
        <v>41</v>
      </c>
      <c r="D20" s="586" t="s">
        <v>237</v>
      </c>
      <c r="E20" s="318" t="s">
        <v>316</v>
      </c>
      <c r="F20" s="318" t="s">
        <v>185</v>
      </c>
      <c r="G20" s="353"/>
      <c r="H20" s="353"/>
      <c r="I20" s="354"/>
      <c r="J20" s="354"/>
      <c r="K20" s="353"/>
      <c r="L20" s="353"/>
      <c r="M20" s="354"/>
      <c r="N20" s="354"/>
      <c r="O20" s="353"/>
      <c r="P20" s="354"/>
      <c r="Q20" s="744">
        <v>42736</v>
      </c>
      <c r="R20" s="741">
        <v>427500</v>
      </c>
      <c r="S20" s="336"/>
      <c r="T20" s="337"/>
      <c r="U20" s="337"/>
      <c r="V20" s="338"/>
      <c r="W20" s="338"/>
      <c r="X20" s="339"/>
      <c r="Y20" s="340"/>
      <c r="Z20" s="341"/>
      <c r="AA20" s="367">
        <v>3</v>
      </c>
      <c r="AB20" s="368"/>
      <c r="AC20" s="369"/>
      <c r="AD20" s="59"/>
      <c r="AE20" s="294"/>
      <c r="AF20" s="730" t="s">
        <v>311</v>
      </c>
      <c r="AG20" s="760" t="s">
        <v>256</v>
      </c>
      <c r="AH20" s="724" t="s">
        <v>319</v>
      </c>
    </row>
    <row r="21" spans="1:34" s="61" customFormat="1" ht="33" customHeight="1">
      <c r="A21" s="46">
        <v>55</v>
      </c>
      <c r="B21" s="47"/>
      <c r="C21" s="740"/>
      <c r="D21" s="727"/>
      <c r="E21" s="318" t="s">
        <v>40</v>
      </c>
      <c r="F21" s="318" t="s">
        <v>69</v>
      </c>
      <c r="G21" s="353"/>
      <c r="H21" s="353"/>
      <c r="I21" s="354"/>
      <c r="J21" s="354"/>
      <c r="K21" s="353">
        <v>9</v>
      </c>
      <c r="L21" s="353">
        <v>11</v>
      </c>
      <c r="M21" s="354"/>
      <c r="N21" s="354">
        <v>20</v>
      </c>
      <c r="O21" s="353"/>
      <c r="P21" s="354"/>
      <c r="Q21" s="745"/>
      <c r="R21" s="742"/>
      <c r="S21" s="336"/>
      <c r="T21" s="337"/>
      <c r="U21" s="337"/>
      <c r="V21" s="338"/>
      <c r="W21" s="338"/>
      <c r="X21" s="339"/>
      <c r="Y21" s="340">
        <v>-2500</v>
      </c>
      <c r="Z21" s="341">
        <v>-2500</v>
      </c>
      <c r="AA21" s="367">
        <v>3</v>
      </c>
      <c r="AB21" s="368"/>
      <c r="AC21" s="369"/>
      <c r="AD21" s="59"/>
      <c r="AE21" s="294"/>
      <c r="AF21" s="731"/>
      <c r="AG21" s="760"/>
      <c r="AH21" s="725"/>
    </row>
    <row r="22" spans="1:34" s="61" customFormat="1" ht="27" customHeight="1">
      <c r="A22" s="46">
        <v>55</v>
      </c>
      <c r="B22" s="47"/>
      <c r="C22" s="740"/>
      <c r="D22" s="727"/>
      <c r="E22" s="318" t="s">
        <v>40</v>
      </c>
      <c r="F22" s="318" t="s">
        <v>69</v>
      </c>
      <c r="G22" s="353"/>
      <c r="H22" s="353"/>
      <c r="I22" s="354"/>
      <c r="J22" s="354"/>
      <c r="K22" s="353">
        <v>9</v>
      </c>
      <c r="L22" s="353">
        <v>11</v>
      </c>
      <c r="M22" s="354"/>
      <c r="N22" s="354">
        <v>20</v>
      </c>
      <c r="O22" s="353"/>
      <c r="P22" s="354"/>
      <c r="Q22" s="745"/>
      <c r="R22" s="742"/>
      <c r="S22" s="336"/>
      <c r="T22" s="337"/>
      <c r="U22" s="337"/>
      <c r="V22" s="338"/>
      <c r="W22" s="338"/>
      <c r="X22" s="339"/>
      <c r="Y22" s="340">
        <v>-2500</v>
      </c>
      <c r="Z22" s="341">
        <v>-2500</v>
      </c>
      <c r="AA22" s="367">
        <v>3</v>
      </c>
      <c r="AB22" s="368"/>
      <c r="AC22" s="369"/>
      <c r="AD22" s="59"/>
      <c r="AE22" s="294"/>
      <c r="AF22" s="731"/>
      <c r="AG22" s="760"/>
      <c r="AH22" s="725"/>
    </row>
    <row r="23" spans="1:34" s="61" customFormat="1" ht="27" customHeight="1">
      <c r="A23" s="46">
        <v>55</v>
      </c>
      <c r="B23" s="47"/>
      <c r="C23" s="740"/>
      <c r="D23" s="727"/>
      <c r="E23" s="318" t="s">
        <v>43</v>
      </c>
      <c r="F23" s="318" t="s">
        <v>69</v>
      </c>
      <c r="G23" s="353"/>
      <c r="H23" s="353"/>
      <c r="I23" s="354"/>
      <c r="J23" s="354"/>
      <c r="K23" s="353">
        <v>9</v>
      </c>
      <c r="L23" s="353">
        <v>11</v>
      </c>
      <c r="M23" s="354">
        <v>25</v>
      </c>
      <c r="N23" s="354"/>
      <c r="O23" s="353"/>
      <c r="P23" s="354"/>
      <c r="Q23" s="745"/>
      <c r="R23" s="742"/>
      <c r="S23" s="336"/>
      <c r="T23" s="337"/>
      <c r="U23" s="337"/>
      <c r="V23" s="338"/>
      <c r="W23" s="338"/>
      <c r="X23" s="339"/>
      <c r="Y23" s="340">
        <f>176700-122100</f>
        <v>54600</v>
      </c>
      <c r="Z23" s="341">
        <v>54600</v>
      </c>
      <c r="AA23" s="367">
        <v>3</v>
      </c>
      <c r="AB23" s="368"/>
      <c r="AC23" s="369"/>
      <c r="AD23" s="59"/>
      <c r="AE23" s="294"/>
      <c r="AF23" s="731"/>
      <c r="AG23" s="760"/>
      <c r="AH23" s="725"/>
    </row>
    <row r="24" spans="1:34" s="61" customFormat="1" ht="27" customHeight="1">
      <c r="A24" s="46">
        <v>55</v>
      </c>
      <c r="B24" s="47"/>
      <c r="C24" s="585"/>
      <c r="D24" s="587"/>
      <c r="E24" s="318" t="s">
        <v>52</v>
      </c>
      <c r="F24" s="318" t="s">
        <v>53</v>
      </c>
      <c r="G24" s="353">
        <v>12</v>
      </c>
      <c r="H24" s="353"/>
      <c r="I24" s="354">
        <v>25</v>
      </c>
      <c r="J24" s="354"/>
      <c r="K24" s="353"/>
      <c r="L24" s="353"/>
      <c r="M24" s="354"/>
      <c r="N24" s="354"/>
      <c r="O24" s="353"/>
      <c r="P24" s="354"/>
      <c r="Q24" s="746"/>
      <c r="R24" s="743"/>
      <c r="S24" s="336"/>
      <c r="T24" s="337"/>
      <c r="U24" s="337"/>
      <c r="V24" s="338"/>
      <c r="W24" s="338"/>
      <c r="X24" s="339"/>
      <c r="Y24" s="340">
        <f>130700-122100</f>
        <v>8600</v>
      </c>
      <c r="Z24" s="341">
        <v>8600</v>
      </c>
      <c r="AA24" s="367">
        <v>3</v>
      </c>
      <c r="AB24" s="368"/>
      <c r="AC24" s="369"/>
      <c r="AD24" s="59"/>
      <c r="AE24" s="294"/>
      <c r="AF24" s="732"/>
      <c r="AG24" s="760"/>
      <c r="AH24" s="726"/>
    </row>
    <row r="25" spans="1:34" s="12" customFormat="1" ht="31.5" customHeight="1">
      <c r="A25" s="1">
        <v>6</v>
      </c>
      <c r="B25" s="13"/>
      <c r="C25" s="580" t="s">
        <v>45</v>
      </c>
      <c r="D25" s="578" t="s">
        <v>46</v>
      </c>
      <c r="E25" s="314"/>
      <c r="F25" s="314" t="s">
        <v>47</v>
      </c>
      <c r="G25" s="344"/>
      <c r="H25" s="344">
        <v>50</v>
      </c>
      <c r="I25" s="345"/>
      <c r="J25" s="345"/>
      <c r="K25" s="344"/>
      <c r="L25" s="344"/>
      <c r="M25" s="345"/>
      <c r="N25" s="345"/>
      <c r="O25" s="344"/>
      <c r="P25" s="345"/>
      <c r="Q25" s="720">
        <v>42736</v>
      </c>
      <c r="R25" s="342">
        <f>742910*5</f>
        <v>3714550</v>
      </c>
      <c r="S25" s="320"/>
      <c r="T25" s="343"/>
      <c r="U25" s="321"/>
      <c r="V25" s="322"/>
      <c r="W25" s="322"/>
      <c r="X25" s="323">
        <v>0</v>
      </c>
      <c r="Y25" s="324">
        <f>5*157800</f>
        <v>789000</v>
      </c>
      <c r="Z25" s="325">
        <v>789000</v>
      </c>
      <c r="AA25" s="363">
        <v>3</v>
      </c>
      <c r="AB25" s="11"/>
      <c r="AC25" s="11"/>
      <c r="AD25" s="11"/>
      <c r="AE25" s="737" t="s">
        <v>147</v>
      </c>
      <c r="AF25" s="385"/>
      <c r="AG25" s="385"/>
      <c r="AH25" s="683" t="s">
        <v>317</v>
      </c>
    </row>
    <row r="26" spans="1:34" s="12" customFormat="1" ht="31.5" customHeight="1">
      <c r="A26" s="1">
        <v>6</v>
      </c>
      <c r="B26" s="13"/>
      <c r="C26" s="581"/>
      <c r="D26" s="583"/>
      <c r="E26" s="314"/>
      <c r="F26" s="314" t="s">
        <v>48</v>
      </c>
      <c r="G26" s="344"/>
      <c r="H26" s="344"/>
      <c r="I26" s="345"/>
      <c r="J26" s="345"/>
      <c r="K26" s="344"/>
      <c r="L26" s="344">
        <v>60</v>
      </c>
      <c r="M26" s="345"/>
      <c r="N26" s="345"/>
      <c r="O26" s="344"/>
      <c r="P26" s="345"/>
      <c r="Q26" s="721"/>
      <c r="R26" s="342">
        <f>3*742910</f>
        <v>2228730</v>
      </c>
      <c r="S26" s="320"/>
      <c r="T26" s="343"/>
      <c r="U26" s="321"/>
      <c r="V26" s="322"/>
      <c r="W26" s="322"/>
      <c r="X26" s="323">
        <v>0</v>
      </c>
      <c r="Y26" s="324">
        <f>3*179200</f>
        <v>537600</v>
      </c>
      <c r="Z26" s="325">
        <v>537600</v>
      </c>
      <c r="AA26" s="363">
        <v>3</v>
      </c>
      <c r="AB26" s="11"/>
      <c r="AC26" s="11"/>
      <c r="AD26" s="11"/>
      <c r="AE26" s="738"/>
      <c r="AF26" s="385"/>
      <c r="AG26" s="385"/>
      <c r="AH26" s="684"/>
    </row>
    <row r="27" spans="1:34" s="12" customFormat="1" ht="31.5" customHeight="1">
      <c r="A27" s="1">
        <v>6</v>
      </c>
      <c r="B27" s="13"/>
      <c r="C27" s="581"/>
      <c r="D27" s="583"/>
      <c r="E27" s="315"/>
      <c r="F27" s="314" t="s">
        <v>181</v>
      </c>
      <c r="G27" s="344"/>
      <c r="H27" s="344"/>
      <c r="I27" s="345"/>
      <c r="J27" s="345"/>
      <c r="K27" s="344"/>
      <c r="L27" s="344"/>
      <c r="M27" s="345"/>
      <c r="N27" s="345"/>
      <c r="O27" s="344">
        <v>80</v>
      </c>
      <c r="P27" s="345"/>
      <c r="Q27" s="721"/>
      <c r="R27" s="342">
        <f>5*742910</f>
        <v>3714550</v>
      </c>
      <c r="S27" s="320"/>
      <c r="T27" s="343"/>
      <c r="U27" s="321"/>
      <c r="V27" s="322"/>
      <c r="W27" s="322"/>
      <c r="X27" s="323">
        <v>0</v>
      </c>
      <c r="Y27" s="324">
        <f>5*79500</f>
        <v>397500</v>
      </c>
      <c r="Z27" s="324">
        <f>5*79500</f>
        <v>397500</v>
      </c>
      <c r="AA27" s="363">
        <v>3</v>
      </c>
      <c r="AB27" s="11"/>
      <c r="AC27" s="11"/>
      <c r="AD27" s="11"/>
      <c r="AE27" s="739"/>
      <c r="AF27" s="385"/>
      <c r="AG27" s="385"/>
      <c r="AH27" s="684"/>
    </row>
    <row r="28" spans="1:34" s="12" customFormat="1" ht="31.5" customHeight="1">
      <c r="A28" s="1">
        <v>6</v>
      </c>
      <c r="B28" s="13"/>
      <c r="C28" s="581"/>
      <c r="D28" s="583"/>
      <c r="E28" s="314"/>
      <c r="F28" s="314" t="s">
        <v>182</v>
      </c>
      <c r="G28" s="344"/>
      <c r="H28" s="344">
        <v>15</v>
      </c>
      <c r="I28" s="345"/>
      <c r="J28" s="345"/>
      <c r="K28" s="344"/>
      <c r="L28" s="344"/>
      <c r="M28" s="345"/>
      <c r="N28" s="345"/>
      <c r="O28" s="344"/>
      <c r="P28" s="345"/>
      <c r="Q28" s="721"/>
      <c r="R28" s="342" t="s">
        <v>183</v>
      </c>
      <c r="S28" s="320"/>
      <c r="T28" s="321"/>
      <c r="U28" s="321"/>
      <c r="V28" s="322"/>
      <c r="W28" s="322"/>
      <c r="X28" s="323">
        <v>0</v>
      </c>
      <c r="Y28" s="324">
        <v>302800</v>
      </c>
      <c r="Z28" s="325">
        <v>302800</v>
      </c>
      <c r="AA28" s="363" t="s">
        <v>148</v>
      </c>
      <c r="AB28" s="11"/>
      <c r="AC28" s="11"/>
      <c r="AD28" s="11"/>
      <c r="AE28" s="263"/>
      <c r="AF28" s="385"/>
      <c r="AG28" s="385"/>
      <c r="AH28" s="684"/>
    </row>
    <row r="29" spans="1:34" s="12" customFormat="1" ht="31.5" customHeight="1">
      <c r="A29" s="1">
        <v>6</v>
      </c>
      <c r="B29" s="13"/>
      <c r="C29" s="582"/>
      <c r="D29" s="579"/>
      <c r="E29" s="314"/>
      <c r="F29" s="314" t="s">
        <v>49</v>
      </c>
      <c r="G29" s="344"/>
      <c r="H29" s="344"/>
      <c r="I29" s="345"/>
      <c r="J29" s="345"/>
      <c r="K29" s="344"/>
      <c r="L29" s="344">
        <v>20</v>
      </c>
      <c r="M29" s="345"/>
      <c r="N29" s="345"/>
      <c r="O29" s="344"/>
      <c r="P29" s="345"/>
      <c r="Q29" s="722"/>
      <c r="R29" s="342" t="s">
        <v>183</v>
      </c>
      <c r="S29" s="320"/>
      <c r="T29" s="321"/>
      <c r="U29" s="321"/>
      <c r="V29" s="322"/>
      <c r="W29" s="322"/>
      <c r="X29" s="323">
        <v>0</v>
      </c>
      <c r="Y29" s="324">
        <v>170300</v>
      </c>
      <c r="Z29" s="325">
        <v>170300</v>
      </c>
      <c r="AA29" s="363" t="s">
        <v>148</v>
      </c>
      <c r="AB29" s="11"/>
      <c r="AC29" s="11"/>
      <c r="AD29" s="11"/>
      <c r="AE29" s="263"/>
      <c r="AF29" s="385"/>
      <c r="AG29" s="385"/>
      <c r="AH29" s="685"/>
    </row>
    <row r="30" spans="1:34" s="12" customFormat="1" ht="58.5" customHeight="1">
      <c r="A30" s="237">
        <v>47</v>
      </c>
      <c r="B30" s="239"/>
      <c r="C30" s="419" t="s">
        <v>98</v>
      </c>
      <c r="D30" s="418" t="s">
        <v>99</v>
      </c>
      <c r="E30" s="317" t="s">
        <v>43</v>
      </c>
      <c r="F30" s="317" t="s">
        <v>40</v>
      </c>
      <c r="G30" s="348"/>
      <c r="H30" s="348"/>
      <c r="I30" s="349"/>
      <c r="J30" s="349"/>
      <c r="K30" s="348"/>
      <c r="L30" s="348">
        <v>20</v>
      </c>
      <c r="M30" s="349">
        <v>25</v>
      </c>
      <c r="N30" s="349"/>
      <c r="O30" s="348"/>
      <c r="P30" s="349"/>
      <c r="Q30" s="347">
        <v>42979</v>
      </c>
      <c r="R30" s="327">
        <v>420000</v>
      </c>
      <c r="S30" s="328"/>
      <c r="T30" s="329"/>
      <c r="U30" s="329"/>
      <c r="V30" s="327"/>
      <c r="W30" s="327"/>
      <c r="X30" s="330">
        <v>0</v>
      </c>
      <c r="Y30" s="331">
        <f>165500-107400</f>
        <v>58100</v>
      </c>
      <c r="Z30" s="326">
        <v>58100</v>
      </c>
      <c r="AA30" s="366">
        <v>3</v>
      </c>
      <c r="AB30" s="11"/>
      <c r="AC30" s="11"/>
      <c r="AD30" s="11" t="s">
        <v>219</v>
      </c>
      <c r="AE30" s="737"/>
      <c r="AF30" s="387" t="s">
        <v>165</v>
      </c>
      <c r="AG30" s="386" t="s">
        <v>248</v>
      </c>
      <c r="AH30" s="370" t="s">
        <v>319</v>
      </c>
    </row>
    <row r="31" spans="1:34" s="12" customFormat="1" ht="33" customHeight="1">
      <c r="A31" s="237">
        <v>43</v>
      </c>
      <c r="B31" s="239"/>
      <c r="C31" s="644" t="s">
        <v>45</v>
      </c>
      <c r="D31" s="624" t="s">
        <v>318</v>
      </c>
      <c r="E31" s="317" t="s">
        <v>43</v>
      </c>
      <c r="F31" s="317" t="s">
        <v>69</v>
      </c>
      <c r="G31" s="348"/>
      <c r="H31" s="348"/>
      <c r="I31" s="349"/>
      <c r="J31" s="349"/>
      <c r="K31" s="348"/>
      <c r="L31" s="348">
        <v>20</v>
      </c>
      <c r="M31" s="349">
        <v>25</v>
      </c>
      <c r="N31" s="349"/>
      <c r="O31" s="348"/>
      <c r="P31" s="349"/>
      <c r="Q31" s="350">
        <v>42979</v>
      </c>
      <c r="R31" s="733">
        <f>(2500000+75000)*0.75</f>
        <v>1931250</v>
      </c>
      <c r="S31" s="328"/>
      <c r="T31" s="329"/>
      <c r="U31" s="734"/>
      <c r="V31" s="327"/>
      <c r="W31" s="327"/>
      <c r="X31" s="330">
        <v>0</v>
      </c>
      <c r="Y31" s="331">
        <v>18600</v>
      </c>
      <c r="Z31" s="326">
        <v>55700</v>
      </c>
      <c r="AA31" s="366">
        <v>3</v>
      </c>
      <c r="AB31" s="11"/>
      <c r="AC31" s="11"/>
      <c r="AD31" s="11" t="s">
        <v>224</v>
      </c>
      <c r="AE31" s="738"/>
      <c r="AF31" s="261"/>
      <c r="AG31" s="386" t="s">
        <v>248</v>
      </c>
      <c r="AH31" s="683" t="s">
        <v>319</v>
      </c>
    </row>
    <row r="32" spans="1:34" s="12" customFormat="1" ht="33" customHeight="1">
      <c r="A32" s="237">
        <v>43</v>
      </c>
      <c r="B32" s="239"/>
      <c r="C32" s="653"/>
      <c r="D32" s="654"/>
      <c r="E32" s="317" t="s">
        <v>43</v>
      </c>
      <c r="F32" s="317" t="s">
        <v>69</v>
      </c>
      <c r="G32" s="348"/>
      <c r="H32" s="348"/>
      <c r="I32" s="349"/>
      <c r="J32" s="349"/>
      <c r="K32" s="348"/>
      <c r="L32" s="348">
        <v>20</v>
      </c>
      <c r="M32" s="349">
        <v>22</v>
      </c>
      <c r="N32" s="349"/>
      <c r="O32" s="348"/>
      <c r="P32" s="349"/>
      <c r="Q32" s="350">
        <v>42979</v>
      </c>
      <c r="R32" s="733"/>
      <c r="S32" s="328"/>
      <c r="T32" s="329"/>
      <c r="U32" s="734"/>
      <c r="V32" s="327"/>
      <c r="W32" s="327"/>
      <c r="X32" s="330">
        <v>0</v>
      </c>
      <c r="Y32" s="331">
        <v>18600</v>
      </c>
      <c r="Z32" s="326">
        <v>55700</v>
      </c>
      <c r="AA32" s="366">
        <v>3</v>
      </c>
      <c r="AB32" s="11"/>
      <c r="AC32" s="11"/>
      <c r="AD32" s="11" t="s">
        <v>240</v>
      </c>
      <c r="AE32" s="738"/>
      <c r="AF32" s="261"/>
      <c r="AG32" s="388" t="s">
        <v>240</v>
      </c>
      <c r="AH32" s="684"/>
    </row>
    <row r="33" spans="1:34" s="12" customFormat="1" ht="33" customHeight="1">
      <c r="A33" s="237">
        <v>43</v>
      </c>
      <c r="B33" s="239"/>
      <c r="C33" s="645"/>
      <c r="D33" s="625"/>
      <c r="E33" s="317" t="s">
        <v>43</v>
      </c>
      <c r="F33" s="317" t="s">
        <v>69</v>
      </c>
      <c r="G33" s="348"/>
      <c r="H33" s="348"/>
      <c r="I33" s="349"/>
      <c r="J33" s="349"/>
      <c r="K33" s="348"/>
      <c r="L33" s="348">
        <v>20</v>
      </c>
      <c r="M33" s="349">
        <v>24</v>
      </c>
      <c r="N33" s="349"/>
      <c r="O33" s="348"/>
      <c r="P33" s="349"/>
      <c r="Q33" s="350">
        <v>42979</v>
      </c>
      <c r="R33" s="733"/>
      <c r="S33" s="328"/>
      <c r="T33" s="329"/>
      <c r="U33" s="734"/>
      <c r="V33" s="327"/>
      <c r="W33" s="327"/>
      <c r="X33" s="330">
        <v>0</v>
      </c>
      <c r="Y33" s="331">
        <v>18600</v>
      </c>
      <c r="Z33" s="326">
        <v>55700</v>
      </c>
      <c r="AA33" s="366">
        <v>3</v>
      </c>
      <c r="AB33" s="11"/>
      <c r="AC33" s="11"/>
      <c r="AD33" s="11" t="s">
        <v>240</v>
      </c>
      <c r="AE33" s="738"/>
      <c r="AF33" s="261"/>
      <c r="AG33" s="388" t="s">
        <v>240</v>
      </c>
      <c r="AH33" s="685"/>
    </row>
    <row r="34" spans="1:34" s="12" customFormat="1" ht="34.5" customHeight="1">
      <c r="A34" s="237">
        <v>41</v>
      </c>
      <c r="B34" s="239"/>
      <c r="C34" s="644" t="s">
        <v>94</v>
      </c>
      <c r="D34" s="624" t="s">
        <v>95</v>
      </c>
      <c r="E34" s="317" t="s">
        <v>43</v>
      </c>
      <c r="F34" s="317" t="s">
        <v>40</v>
      </c>
      <c r="G34" s="348"/>
      <c r="H34" s="348"/>
      <c r="I34" s="349"/>
      <c r="J34" s="349"/>
      <c r="K34" s="348"/>
      <c r="L34" s="348">
        <v>20</v>
      </c>
      <c r="M34" s="349">
        <v>25</v>
      </c>
      <c r="N34" s="349"/>
      <c r="O34" s="348"/>
      <c r="P34" s="349"/>
      <c r="Q34" s="350">
        <v>42979</v>
      </c>
      <c r="R34" s="327"/>
      <c r="S34" s="328"/>
      <c r="T34" s="329"/>
      <c r="U34" s="329"/>
      <c r="V34" s="327"/>
      <c r="W34" s="327"/>
      <c r="X34" s="330">
        <v>0</v>
      </c>
      <c r="Y34" s="331">
        <f>165500-107400</f>
        <v>58100</v>
      </c>
      <c r="Z34" s="326">
        <v>58100</v>
      </c>
      <c r="AA34" s="366">
        <v>3</v>
      </c>
      <c r="AB34" s="11"/>
      <c r="AC34" s="11"/>
      <c r="AD34" s="11" t="s">
        <v>225</v>
      </c>
      <c r="AE34" s="739"/>
      <c r="AF34" s="735"/>
      <c r="AG34" s="386" t="s">
        <v>249</v>
      </c>
      <c r="AH34" s="683" t="s">
        <v>321</v>
      </c>
    </row>
    <row r="35" spans="1:34" s="12" customFormat="1" ht="34.5" customHeight="1">
      <c r="A35" s="237">
        <v>41</v>
      </c>
      <c r="B35" s="239"/>
      <c r="C35" s="645"/>
      <c r="D35" s="625"/>
      <c r="E35" s="317" t="s">
        <v>43</v>
      </c>
      <c r="F35" s="317" t="s">
        <v>40</v>
      </c>
      <c r="G35" s="348"/>
      <c r="H35" s="348"/>
      <c r="I35" s="349"/>
      <c r="J35" s="349"/>
      <c r="K35" s="348"/>
      <c r="L35" s="348">
        <v>20</v>
      </c>
      <c r="M35" s="349">
        <v>25</v>
      </c>
      <c r="N35" s="349"/>
      <c r="O35" s="348"/>
      <c r="P35" s="349"/>
      <c r="Q35" s="350">
        <v>42979</v>
      </c>
      <c r="R35" s="327"/>
      <c r="S35" s="328"/>
      <c r="T35" s="329"/>
      <c r="U35" s="329"/>
      <c r="V35" s="327"/>
      <c r="W35" s="327"/>
      <c r="X35" s="330">
        <v>0</v>
      </c>
      <c r="Y35" s="331">
        <v>58100</v>
      </c>
      <c r="Z35" s="326">
        <v>58100</v>
      </c>
      <c r="AA35" s="366">
        <v>3</v>
      </c>
      <c r="AB35" s="11"/>
      <c r="AC35" s="11"/>
      <c r="AD35" s="11" t="s">
        <v>225</v>
      </c>
      <c r="AE35" s="261"/>
      <c r="AF35" s="736"/>
      <c r="AG35" s="385" t="s">
        <v>240</v>
      </c>
      <c r="AH35" s="685"/>
    </row>
    <row r="36" spans="1:34" s="12" customFormat="1" ht="69.75" customHeight="1">
      <c r="A36" s="243">
        <v>26</v>
      </c>
      <c r="B36" s="244"/>
      <c r="C36" s="219" t="s">
        <v>28</v>
      </c>
      <c r="D36" s="15" t="s">
        <v>77</v>
      </c>
      <c r="E36" s="314" t="s">
        <v>78</v>
      </c>
      <c r="F36" s="314" t="s">
        <v>322</v>
      </c>
      <c r="G36" s="344"/>
      <c r="H36" s="344"/>
      <c r="I36" s="345"/>
      <c r="J36" s="345"/>
      <c r="K36" s="344">
        <v>15</v>
      </c>
      <c r="L36" s="344">
        <v>5</v>
      </c>
      <c r="M36" s="345"/>
      <c r="N36" s="345"/>
      <c r="O36" s="344"/>
      <c r="P36" s="345"/>
      <c r="Q36" s="346">
        <v>42979</v>
      </c>
      <c r="R36" s="322">
        <v>95025</v>
      </c>
      <c r="S36" s="320"/>
      <c r="T36" s="322"/>
      <c r="U36" s="322"/>
      <c r="V36" s="322"/>
      <c r="W36" s="322"/>
      <c r="X36" s="323">
        <v>0</v>
      </c>
      <c r="Y36" s="324">
        <v>176700</v>
      </c>
      <c r="Z36" s="325">
        <v>176700</v>
      </c>
      <c r="AA36" s="366">
        <v>3</v>
      </c>
      <c r="AB36" s="11"/>
      <c r="AC36" s="11"/>
      <c r="AD36" s="11" t="s">
        <v>146</v>
      </c>
      <c r="AE36" s="195"/>
      <c r="AF36" s="195"/>
      <c r="AG36" s="299" t="s">
        <v>320</v>
      </c>
      <c r="AH36" s="370" t="s">
        <v>323</v>
      </c>
    </row>
    <row r="37" spans="1:34" s="254" customFormat="1" ht="26.25" customHeight="1">
      <c r="A37" s="199"/>
      <c r="B37" s="255"/>
      <c r="C37" s="728" t="s">
        <v>267</v>
      </c>
      <c r="D37" s="729"/>
      <c r="E37" s="729"/>
      <c r="F37" s="729"/>
      <c r="G37" s="373"/>
      <c r="H37" s="373"/>
      <c r="I37" s="374"/>
      <c r="J37" s="374"/>
      <c r="K37" s="373"/>
      <c r="L37" s="373"/>
      <c r="M37" s="374"/>
      <c r="N37" s="374"/>
      <c r="O37" s="374"/>
      <c r="P37" s="375"/>
      <c r="Q37" s="376"/>
      <c r="R37" s="396"/>
      <c r="S37" s="396"/>
      <c r="T37" s="397"/>
      <c r="U37" s="397"/>
      <c r="V37" s="398"/>
      <c r="W37" s="396"/>
      <c r="X37" s="398"/>
      <c r="Y37" s="398"/>
      <c r="Z37" s="396"/>
      <c r="AA37" s="374"/>
      <c r="AB37" s="374"/>
      <c r="AC37" s="374"/>
      <c r="AD37" s="374"/>
      <c r="AE37" s="391"/>
      <c r="AF37" s="391"/>
      <c r="AG37" s="391"/>
      <c r="AH37" s="395"/>
    </row>
    <row r="38" spans="1:34" s="12" customFormat="1" ht="32.25" customHeight="1">
      <c r="A38" s="243">
        <v>31</v>
      </c>
      <c r="B38" s="244"/>
      <c r="C38" s="580" t="s">
        <v>62</v>
      </c>
      <c r="D38" s="578" t="s">
        <v>84</v>
      </c>
      <c r="E38" s="515"/>
      <c r="F38" s="515" t="s">
        <v>39</v>
      </c>
      <c r="G38" s="399"/>
      <c r="H38" s="399">
        <v>10</v>
      </c>
      <c r="I38" s="400"/>
      <c r="J38" s="400"/>
      <c r="K38" s="399"/>
      <c r="L38" s="399"/>
      <c r="M38" s="400"/>
      <c r="N38" s="400"/>
      <c r="O38" s="399"/>
      <c r="P38" s="400"/>
      <c r="Q38" s="372">
        <v>42736</v>
      </c>
      <c r="R38" s="723" t="s">
        <v>60</v>
      </c>
      <c r="S38" s="401"/>
      <c r="T38" s="402"/>
      <c r="U38" s="402"/>
      <c r="V38" s="402"/>
      <c r="W38" s="402"/>
      <c r="X38" s="403">
        <v>0</v>
      </c>
      <c r="Y38" s="404">
        <v>151400</v>
      </c>
      <c r="Z38" s="405">
        <v>151400</v>
      </c>
      <c r="AA38" s="406">
        <v>3</v>
      </c>
      <c r="AB38" s="407"/>
      <c r="AC38" s="407"/>
      <c r="AD38" s="407"/>
      <c r="AE38" s="377"/>
      <c r="AF38" s="408"/>
      <c r="AG38" s="409" t="s">
        <v>251</v>
      </c>
      <c r="AH38" s="719" t="s">
        <v>324</v>
      </c>
    </row>
    <row r="39" spans="1:34" s="12" customFormat="1" ht="32.25" customHeight="1">
      <c r="A39" s="243">
        <v>31</v>
      </c>
      <c r="B39" s="244"/>
      <c r="C39" s="582"/>
      <c r="D39" s="579"/>
      <c r="E39" s="314"/>
      <c r="F39" s="314" t="s">
        <v>40</v>
      </c>
      <c r="G39" s="348"/>
      <c r="H39" s="348"/>
      <c r="I39" s="349"/>
      <c r="J39" s="349"/>
      <c r="K39" s="348"/>
      <c r="L39" s="348">
        <v>20</v>
      </c>
      <c r="M39" s="349"/>
      <c r="N39" s="349"/>
      <c r="O39" s="348"/>
      <c r="P39" s="349"/>
      <c r="Q39" s="350">
        <v>42736</v>
      </c>
      <c r="R39" s="623"/>
      <c r="S39" s="328"/>
      <c r="T39" s="327"/>
      <c r="U39" s="327"/>
      <c r="V39" s="327"/>
      <c r="W39" s="327"/>
      <c r="X39" s="330">
        <v>0</v>
      </c>
      <c r="Y39" s="331">
        <v>170300</v>
      </c>
      <c r="Z39" s="325">
        <v>170300</v>
      </c>
      <c r="AA39" s="366">
        <v>3</v>
      </c>
      <c r="AB39" s="11"/>
      <c r="AC39" s="11"/>
      <c r="AD39" s="11"/>
      <c r="AE39" s="59"/>
      <c r="AF39" s="227"/>
      <c r="AG39" s="235" t="s">
        <v>240</v>
      </c>
      <c r="AH39" s="719"/>
    </row>
    <row r="40" spans="1:34" s="12" customFormat="1" ht="119.25" customHeight="1">
      <c r="A40" s="243">
        <v>10</v>
      </c>
      <c r="B40" s="244"/>
      <c r="C40" s="219" t="s">
        <v>329</v>
      </c>
      <c r="D40" s="15" t="s">
        <v>59</v>
      </c>
      <c r="E40" s="314" t="s">
        <v>328</v>
      </c>
      <c r="F40" s="314" t="s">
        <v>325</v>
      </c>
      <c r="G40" s="344"/>
      <c r="H40" s="344"/>
      <c r="I40" s="345"/>
      <c r="J40" s="345"/>
      <c r="K40" s="344"/>
      <c r="L40" s="344">
        <v>10</v>
      </c>
      <c r="M40" s="345"/>
      <c r="N40" s="345"/>
      <c r="O40" s="344"/>
      <c r="P40" s="345"/>
      <c r="Q40" s="346">
        <v>42736</v>
      </c>
      <c r="R40" s="355" t="s">
        <v>60</v>
      </c>
      <c r="S40" s="328"/>
      <c r="T40" s="327"/>
      <c r="U40" s="327"/>
      <c r="V40" s="327"/>
      <c r="W40" s="327"/>
      <c r="X40" s="330">
        <v>0</v>
      </c>
      <c r="Y40" s="331">
        <v>170300</v>
      </c>
      <c r="Z40" s="325">
        <v>170300</v>
      </c>
      <c r="AA40" s="366">
        <v>3</v>
      </c>
      <c r="AB40" s="11"/>
      <c r="AC40" s="11"/>
      <c r="AD40" s="11"/>
      <c r="AE40" s="59"/>
      <c r="AF40" s="227"/>
      <c r="AG40" s="236" t="s">
        <v>252</v>
      </c>
      <c r="AH40" s="371" t="s">
        <v>326</v>
      </c>
    </row>
    <row r="41" spans="1:34" s="12" customFormat="1" ht="33.75" customHeight="1">
      <c r="A41" s="237">
        <v>49</v>
      </c>
      <c r="B41" s="239"/>
      <c r="C41" s="644" t="s">
        <v>41</v>
      </c>
      <c r="D41" s="624" t="s">
        <v>136</v>
      </c>
      <c r="E41" s="317" t="s">
        <v>135</v>
      </c>
      <c r="F41" s="317" t="s">
        <v>32</v>
      </c>
      <c r="G41" s="348"/>
      <c r="H41" s="348"/>
      <c r="I41" s="349"/>
      <c r="J41" s="349"/>
      <c r="K41" s="348"/>
      <c r="L41" s="348"/>
      <c r="M41" s="349"/>
      <c r="N41" s="349"/>
      <c r="O41" s="348"/>
      <c r="P41" s="349"/>
      <c r="Q41" s="350"/>
      <c r="R41" s="327"/>
      <c r="S41" s="328"/>
      <c r="T41" s="327"/>
      <c r="U41" s="327"/>
      <c r="V41" s="327"/>
      <c r="W41" s="327"/>
      <c r="X41" s="330"/>
      <c r="Y41" s="331"/>
      <c r="Z41" s="326"/>
      <c r="AA41" s="366"/>
      <c r="AB41" s="11"/>
      <c r="AC41" s="11"/>
      <c r="AD41" s="11"/>
      <c r="AE41" s="59"/>
      <c r="AF41" s="227"/>
      <c r="AG41" s="235"/>
      <c r="AH41" s="719" t="s">
        <v>324</v>
      </c>
    </row>
    <row r="42" spans="1:34" s="12" customFormat="1" ht="33.75" customHeight="1">
      <c r="A42" s="237">
        <v>49</v>
      </c>
      <c r="B42" s="239"/>
      <c r="C42" s="645"/>
      <c r="D42" s="625"/>
      <c r="E42" s="317" t="s">
        <v>76</v>
      </c>
      <c r="F42" s="317" t="s">
        <v>134</v>
      </c>
      <c r="G42" s="348"/>
      <c r="H42" s="348">
        <v>10</v>
      </c>
      <c r="I42" s="349"/>
      <c r="J42" s="349"/>
      <c r="K42" s="348"/>
      <c r="L42" s="348"/>
      <c r="M42" s="349"/>
      <c r="N42" s="349"/>
      <c r="O42" s="348"/>
      <c r="P42" s="349">
        <v>20</v>
      </c>
      <c r="Q42" s="350">
        <v>42736</v>
      </c>
      <c r="R42" s="327"/>
      <c r="S42" s="328"/>
      <c r="T42" s="327"/>
      <c r="U42" s="327"/>
      <c r="V42" s="327"/>
      <c r="W42" s="327"/>
      <c r="X42" s="330">
        <v>0</v>
      </c>
      <c r="Y42" s="331">
        <v>42400</v>
      </c>
      <c r="Z42" s="326">
        <v>42400</v>
      </c>
      <c r="AA42" s="366">
        <v>3</v>
      </c>
      <c r="AB42" s="205"/>
      <c r="AC42" s="205"/>
      <c r="AD42" s="205"/>
      <c r="AE42" s="59"/>
      <c r="AF42" s="227"/>
      <c r="AG42" s="236" t="s">
        <v>251</v>
      </c>
      <c r="AH42" s="719"/>
    </row>
    <row r="43" spans="1:34" s="12" customFormat="1" ht="29.25" customHeight="1">
      <c r="A43" s="237">
        <v>32</v>
      </c>
      <c r="B43" s="239"/>
      <c r="C43" s="644" t="s">
        <v>28</v>
      </c>
      <c r="D43" s="624" t="s">
        <v>85</v>
      </c>
      <c r="E43" s="317" t="s">
        <v>86</v>
      </c>
      <c r="F43" s="317" t="s">
        <v>44</v>
      </c>
      <c r="G43" s="348"/>
      <c r="H43" s="348"/>
      <c r="I43" s="349"/>
      <c r="J43" s="349"/>
      <c r="K43" s="348"/>
      <c r="L43" s="348"/>
      <c r="M43" s="349"/>
      <c r="N43" s="349"/>
      <c r="O43" s="348"/>
      <c r="P43" s="349"/>
      <c r="Q43" s="350"/>
      <c r="R43" s="327"/>
      <c r="S43" s="328"/>
      <c r="T43" s="327"/>
      <c r="U43" s="327"/>
      <c r="V43" s="327"/>
      <c r="W43" s="327"/>
      <c r="X43" s="330"/>
      <c r="Y43" s="331"/>
      <c r="Z43" s="326"/>
      <c r="AA43" s="366"/>
      <c r="AB43" s="11"/>
      <c r="AC43" s="11"/>
      <c r="AD43" s="11"/>
      <c r="AE43" s="59"/>
      <c r="AF43" s="227"/>
      <c r="AG43" s="236"/>
      <c r="AH43" s="719" t="s">
        <v>324</v>
      </c>
    </row>
    <row r="44" spans="1:34" s="12" customFormat="1" ht="29.25" customHeight="1">
      <c r="A44" s="237">
        <v>32</v>
      </c>
      <c r="B44" s="239"/>
      <c r="C44" s="653"/>
      <c r="D44" s="654"/>
      <c r="E44" s="317"/>
      <c r="F44" s="317" t="s">
        <v>313</v>
      </c>
      <c r="G44" s="348"/>
      <c r="H44" s="348"/>
      <c r="I44" s="349"/>
      <c r="J44" s="349"/>
      <c r="K44" s="348"/>
      <c r="L44" s="348">
        <v>20</v>
      </c>
      <c r="M44" s="349"/>
      <c r="N44" s="349"/>
      <c r="O44" s="348"/>
      <c r="P44" s="349"/>
      <c r="Q44" s="350">
        <v>42736</v>
      </c>
      <c r="R44" s="622" t="s">
        <v>60</v>
      </c>
      <c r="S44" s="328"/>
      <c r="T44" s="327"/>
      <c r="U44" s="327"/>
      <c r="V44" s="327"/>
      <c r="W44" s="327"/>
      <c r="X44" s="330">
        <v>0</v>
      </c>
      <c r="Y44" s="331">
        <v>170300</v>
      </c>
      <c r="Z44" s="326">
        <v>170300</v>
      </c>
      <c r="AA44" s="366">
        <v>3</v>
      </c>
      <c r="AB44" s="11"/>
      <c r="AC44" s="11"/>
      <c r="AE44" s="59"/>
      <c r="AF44" s="227"/>
      <c r="AG44" s="236" t="s">
        <v>251</v>
      </c>
      <c r="AH44" s="719"/>
    </row>
    <row r="45" spans="1:34" s="12" customFormat="1" ht="29.25" customHeight="1">
      <c r="A45" s="237">
        <v>32</v>
      </c>
      <c r="B45" s="239"/>
      <c r="C45" s="645"/>
      <c r="D45" s="625"/>
      <c r="E45" s="317"/>
      <c r="F45" s="317" t="s">
        <v>327</v>
      </c>
      <c r="G45" s="348"/>
      <c r="H45" s="348">
        <v>10</v>
      </c>
      <c r="I45" s="349"/>
      <c r="J45" s="349"/>
      <c r="K45" s="348"/>
      <c r="L45" s="348"/>
      <c r="M45" s="349"/>
      <c r="N45" s="349"/>
      <c r="O45" s="348"/>
      <c r="P45" s="349"/>
      <c r="Q45" s="350">
        <v>42736</v>
      </c>
      <c r="R45" s="723"/>
      <c r="S45" s="328"/>
      <c r="T45" s="327"/>
      <c r="U45" s="327"/>
      <c r="V45" s="327"/>
      <c r="W45" s="327"/>
      <c r="X45" s="330">
        <v>0</v>
      </c>
      <c r="Y45" s="331">
        <v>151400</v>
      </c>
      <c r="Z45" s="378">
        <v>151400</v>
      </c>
      <c r="AA45" s="379">
        <v>3</v>
      </c>
      <c r="AB45" s="25"/>
      <c r="AC45" s="25"/>
      <c r="AD45" s="25"/>
      <c r="AE45" s="256"/>
      <c r="AF45" s="380"/>
      <c r="AG45" s="381" t="s">
        <v>240</v>
      </c>
      <c r="AH45" s="719"/>
    </row>
    <row r="46" spans="1:34" s="258" customFormat="1" ht="33.75" customHeight="1">
      <c r="A46" s="257"/>
      <c r="B46" s="257"/>
      <c r="C46" s="692" t="s">
        <v>260</v>
      </c>
      <c r="D46" s="692"/>
      <c r="E46" s="692"/>
      <c r="F46" s="692"/>
      <c r="G46" s="356">
        <f t="shared" ref="G46:P46" si="0">SUM(G10:G45)</f>
        <v>12</v>
      </c>
      <c r="H46" s="356">
        <f t="shared" si="0"/>
        <v>140</v>
      </c>
      <c r="I46" s="357">
        <f t="shared" si="0"/>
        <v>25</v>
      </c>
      <c r="J46" s="357">
        <f t="shared" si="0"/>
        <v>0</v>
      </c>
      <c r="K46" s="356">
        <f t="shared" si="0"/>
        <v>42</v>
      </c>
      <c r="L46" s="356">
        <f t="shared" si="0"/>
        <v>448</v>
      </c>
      <c r="M46" s="357">
        <f t="shared" si="0"/>
        <v>246</v>
      </c>
      <c r="N46" s="357">
        <f t="shared" si="0"/>
        <v>40</v>
      </c>
      <c r="O46" s="356">
        <f t="shared" si="0"/>
        <v>80</v>
      </c>
      <c r="P46" s="357">
        <f t="shared" si="0"/>
        <v>20</v>
      </c>
      <c r="Q46" s="358"/>
      <c r="R46" s="359">
        <f t="shared" ref="R46:Z46" si="1">SUM(R10:R45)</f>
        <v>13666295</v>
      </c>
      <c r="S46" s="359">
        <f t="shared" si="1"/>
        <v>0</v>
      </c>
      <c r="T46" s="359">
        <f t="shared" si="1"/>
        <v>0</v>
      </c>
      <c r="U46" s="359">
        <f t="shared" si="1"/>
        <v>0</v>
      </c>
      <c r="V46" s="359">
        <f t="shared" si="1"/>
        <v>0</v>
      </c>
      <c r="W46" s="359">
        <f t="shared" si="1"/>
        <v>0</v>
      </c>
      <c r="X46" s="359">
        <f t="shared" si="1"/>
        <v>481300</v>
      </c>
      <c r="Y46" s="359">
        <f t="shared" si="1"/>
        <v>5339500</v>
      </c>
      <c r="Z46" s="359">
        <f t="shared" si="1"/>
        <v>5450800</v>
      </c>
      <c r="AA46" s="382"/>
      <c r="AB46" s="382"/>
      <c r="AC46" s="382"/>
      <c r="AD46" s="310"/>
      <c r="AE46" s="384"/>
      <c r="AF46" s="384"/>
      <c r="AG46" s="384"/>
      <c r="AH46" s="360"/>
    </row>
    <row r="47" spans="1:34">
      <c r="C47" s="677" t="s">
        <v>306</v>
      </c>
      <c r="D47" s="678"/>
      <c r="E47" s="678"/>
      <c r="F47" s="679"/>
      <c r="G47" s="361" t="s">
        <v>373</v>
      </c>
      <c r="H47" s="361" t="s">
        <v>107</v>
      </c>
      <c r="I47" s="361"/>
      <c r="J47" s="361"/>
      <c r="K47" s="361" t="s">
        <v>373</v>
      </c>
      <c r="L47" s="361" t="s">
        <v>107</v>
      </c>
      <c r="M47" s="361"/>
      <c r="N47" s="361"/>
      <c r="O47" s="361" t="s">
        <v>373</v>
      </c>
      <c r="P47" s="361"/>
      <c r="V47" s="259"/>
      <c r="X47" s="259"/>
      <c r="Y47" s="259"/>
    </row>
    <row r="48" spans="1:34" ht="28.5" customHeight="1">
      <c r="C48" s="680"/>
      <c r="D48" s="681"/>
      <c r="E48" s="681"/>
      <c r="F48" s="682"/>
      <c r="G48" s="362">
        <f>G46+H46-I46-J46</f>
        <v>127</v>
      </c>
      <c r="H48" s="362">
        <f>H46-J46</f>
        <v>140</v>
      </c>
      <c r="I48" s="362"/>
      <c r="J48" s="362"/>
      <c r="K48" s="362">
        <f>K46+L46-M46-N46</f>
        <v>204</v>
      </c>
      <c r="L48" s="362">
        <f>L46-N46</f>
        <v>408</v>
      </c>
      <c r="M48" s="362"/>
      <c r="N48" s="362"/>
      <c r="O48" s="362">
        <f>O46-P46</f>
        <v>60</v>
      </c>
      <c r="P48" s="362"/>
      <c r="V48" s="259"/>
      <c r="X48" s="259"/>
      <c r="Y48" s="259"/>
    </row>
    <row r="49" spans="22:25">
      <c r="V49" s="259"/>
      <c r="X49" s="259"/>
      <c r="Y49" s="259"/>
    </row>
    <row r="50" spans="22:25">
      <c r="V50" s="259"/>
      <c r="X50" s="259"/>
      <c r="Y50" s="259"/>
    </row>
    <row r="51" spans="22:25">
      <c r="V51" s="259"/>
      <c r="X51" s="259"/>
      <c r="Y51" s="259"/>
    </row>
    <row r="52" spans="22:25">
      <c r="V52" s="259"/>
      <c r="X52" s="259"/>
      <c r="Y52" s="259"/>
    </row>
    <row r="53" spans="22:25">
      <c r="V53" s="259"/>
      <c r="X53" s="259"/>
      <c r="Y53" s="259"/>
    </row>
    <row r="54" spans="22:25">
      <c r="V54" s="259"/>
      <c r="X54" s="259"/>
      <c r="Y54" s="259"/>
    </row>
    <row r="55" spans="22:25">
      <c r="V55" s="259"/>
      <c r="X55" s="259"/>
      <c r="Y55" s="259"/>
    </row>
    <row r="56" spans="22:25">
      <c r="V56" s="259"/>
      <c r="X56" s="259"/>
      <c r="Y56" s="259"/>
    </row>
    <row r="57" spans="22:25">
      <c r="V57" s="259"/>
      <c r="X57" s="259"/>
      <c r="Y57" s="259"/>
    </row>
    <row r="58" spans="22:25">
      <c r="V58" s="259"/>
      <c r="X58" s="259"/>
      <c r="Y58" s="259"/>
    </row>
    <row r="59" spans="22:25">
      <c r="V59" s="259"/>
      <c r="X59" s="259"/>
      <c r="Y59" s="259"/>
    </row>
    <row r="60" spans="22:25">
      <c r="V60" s="259"/>
      <c r="X60" s="259"/>
      <c r="Y60" s="259"/>
    </row>
    <row r="61" spans="22:25">
      <c r="V61" s="259"/>
      <c r="X61" s="259"/>
      <c r="Y61" s="259"/>
    </row>
  </sheetData>
  <sheetProtection password="DA9F" sheet="1" objects="1" scenarios="1"/>
  <mergeCells count="80">
    <mergeCell ref="AF5:AF8"/>
    <mergeCell ref="R14:R15"/>
    <mergeCell ref="AH5:AH8"/>
    <mergeCell ref="AG5:AG8"/>
    <mergeCell ref="AG20:AG24"/>
    <mergeCell ref="S6:S8"/>
    <mergeCell ref="T6:T8"/>
    <mergeCell ref="U6:U8"/>
    <mergeCell ref="V5:V8"/>
    <mergeCell ref="W5:W8"/>
    <mergeCell ref="AA5:AA8"/>
    <mergeCell ref="AB5:AB8"/>
    <mergeCell ref="AC5:AC8"/>
    <mergeCell ref="AD5:AD8"/>
    <mergeCell ref="AE5:AE8"/>
    <mergeCell ref="Z5:Z8"/>
    <mergeCell ref="R5:R8"/>
    <mergeCell ref="X6:X8"/>
    <mergeCell ref="Y6:Y8"/>
    <mergeCell ref="C9:F9"/>
    <mergeCell ref="B5:B8"/>
    <mergeCell ref="G6:J6"/>
    <mergeCell ref="K6:N6"/>
    <mergeCell ref="Q20:Q24"/>
    <mergeCell ref="Q5:Q8"/>
    <mergeCell ref="O6:P6"/>
    <mergeCell ref="A5:A8"/>
    <mergeCell ref="C5:C8"/>
    <mergeCell ref="D5:D8"/>
    <mergeCell ref="E5:F5"/>
    <mergeCell ref="G5:P5"/>
    <mergeCell ref="G7:H7"/>
    <mergeCell ref="I7:J7"/>
    <mergeCell ref="K7:L7"/>
    <mergeCell ref="M7:N7"/>
    <mergeCell ref="F6:F8"/>
    <mergeCell ref="E6:E8"/>
    <mergeCell ref="C46:F46"/>
    <mergeCell ref="C47:F48"/>
    <mergeCell ref="AH11:AH12"/>
    <mergeCell ref="D11:D12"/>
    <mergeCell ref="AH14:AH15"/>
    <mergeCell ref="C11:C12"/>
    <mergeCell ref="C14:C15"/>
    <mergeCell ref="D14:D15"/>
    <mergeCell ref="C17:C19"/>
    <mergeCell ref="D17:D19"/>
    <mergeCell ref="C20:C24"/>
    <mergeCell ref="AH43:AH45"/>
    <mergeCell ref="C43:C45"/>
    <mergeCell ref="D43:D45"/>
    <mergeCell ref="C38:C39"/>
    <mergeCell ref="R20:R24"/>
    <mergeCell ref="R44:R45"/>
    <mergeCell ref="AH17:AH19"/>
    <mergeCell ref="AH20:AH24"/>
    <mergeCell ref="AH41:AH42"/>
    <mergeCell ref="D20:D24"/>
    <mergeCell ref="C37:F37"/>
    <mergeCell ref="AF20:AF24"/>
    <mergeCell ref="R31:R33"/>
    <mergeCell ref="U31:U33"/>
    <mergeCell ref="R38:R39"/>
    <mergeCell ref="AF34:AF35"/>
    <mergeCell ref="AE25:AE27"/>
    <mergeCell ref="AE30:AE34"/>
    <mergeCell ref="C25:C29"/>
    <mergeCell ref="D25:D29"/>
    <mergeCell ref="AH25:AH29"/>
    <mergeCell ref="Q25:Q29"/>
    <mergeCell ref="C41:C42"/>
    <mergeCell ref="D41:D42"/>
    <mergeCell ref="C31:C33"/>
    <mergeCell ref="D31:D33"/>
    <mergeCell ref="AH31:AH33"/>
    <mergeCell ref="C34:C35"/>
    <mergeCell ref="D34:D35"/>
    <mergeCell ref="AH34:AH35"/>
    <mergeCell ref="D38:D39"/>
    <mergeCell ref="AH38:AH39"/>
  </mergeCells>
  <pageMargins left="0.59055118110236227" right="0.59055118110236227" top="0.98425196850393704" bottom="0.59055118110236227" header="0.59055118110236227" footer="0.19685039370078741"/>
  <pageSetup paperSize="9" scale="70" orientation="landscape" r:id="rId1"/>
  <headerFooter alignWithMargins="0">
    <oddHeader>&amp;C&amp;A&amp;RAnlage 6 GRDrs 658/2016</oddHeader>
    <oddFooter>&amp;CSeite &amp;P von &amp;N</oddFooter>
  </headerFooter>
  <rowBreaks count="1" manualBreakCount="1">
    <brk id="19" max="16383" man="1"/>
  </row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12</vt:i4>
      </vt:variant>
    </vt:vector>
  </HeadingPairs>
  <TitlesOfParts>
    <vt:vector size="21" baseType="lpstr">
      <vt:lpstr>Deckblatt</vt:lpstr>
      <vt:lpstr>Liste 1.1</vt:lpstr>
      <vt:lpstr>Liste 1.2</vt:lpstr>
      <vt:lpstr>Liste 1.3</vt:lpstr>
      <vt:lpstr>Liste 2</vt:lpstr>
      <vt:lpstr>Liste_3</vt:lpstr>
      <vt:lpstr>Liste_4</vt:lpstr>
      <vt:lpstr>Liste 5</vt:lpstr>
      <vt:lpstr>Liste 6_nicht_befürwortet</vt:lpstr>
      <vt:lpstr>'Liste 1.2'!Druckbereich</vt:lpstr>
      <vt:lpstr>'Liste 1.3'!Druckbereich</vt:lpstr>
      <vt:lpstr>'Liste 2'!Druckbereich</vt:lpstr>
      <vt:lpstr>'Liste 5'!Druckbereich</vt:lpstr>
      <vt:lpstr>'Liste 6_nicht_befürwortet'!Druckbereich</vt:lpstr>
      <vt:lpstr>Liste_4!Druckbereich</vt:lpstr>
      <vt:lpstr>'Liste 1.1'!Drucktitel</vt:lpstr>
      <vt:lpstr>'Liste 1.2'!Drucktitel</vt:lpstr>
      <vt:lpstr>'Liste 1.3'!Drucktitel</vt:lpstr>
      <vt:lpstr>'Liste 5'!Drucktitel</vt:lpstr>
      <vt:lpstr>'Liste 6_nicht_befürwortet'!Drucktitel</vt:lpstr>
      <vt:lpstr>Liste_3!Drucktitel</vt:lpstr>
    </vt:vector>
  </TitlesOfParts>
  <Company>Landeshauptstadt Stuttgart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u510094</dc:creator>
  <cp:lastModifiedBy>u510071</cp:lastModifiedBy>
  <cp:lastPrinted>2016-09-07T14:18:47Z</cp:lastPrinted>
  <dcterms:created xsi:type="dcterms:W3CDTF">2016-02-29T14:47:35Z</dcterms:created>
  <dcterms:modified xsi:type="dcterms:W3CDTF">2016-09-20T12:10:54Z</dcterms:modified>
</cp:coreProperties>
</file>