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/>
  <mc:AlternateContent xmlns:mc="http://schemas.openxmlformats.org/markup-compatibility/2006">
    <mc:Choice Requires="x15">
      <x15ac:absPath xmlns:x15ac="http://schemas.microsoft.com/office/spreadsheetml/2010/11/ac" url="C:\Users\u12a034\AppData\Roaming\OpenText\DM\Temp\"/>
    </mc:Choice>
  </mc:AlternateContent>
  <bookViews>
    <workbookView xWindow="240" yWindow="15" windowWidth="11535" windowHeight="6495" tabRatio="818" activeTab="1"/>
  </bookViews>
  <sheets>
    <sheet name="Info" sheetId="1" r:id="rId1"/>
    <sheet name="seit 1987" sheetId="33669" r:id="rId2"/>
  </sheets>
  <definedNames>
    <definedName name="AusblendenZeilen">'seit 1987'!$12:$13,'seit 1987'!$15:$18,'seit 1987'!$20:$23,'seit 1987'!$25:$28,'seit 1987'!$11:$11,'seit 1987'!$30:$33</definedName>
    <definedName name="Farbe">'seit 1987'!$A$3:$G$4,'seit 1987'!$A$6:$G$9,'seit 1987'!$A$10:$A$36</definedName>
    <definedName name="Jahrbuch">'seit 1987'!$A$6:$G$48</definedName>
  </definedNames>
  <calcPr calcId="162913"/>
</workbook>
</file>

<file path=xl/calcChain.xml><?xml version="1.0" encoding="utf-8"?>
<calcChain xmlns="http://schemas.openxmlformats.org/spreadsheetml/2006/main">
  <c r="A47" i="33669" l="1"/>
  <c r="G11" i="33669"/>
  <c r="G12" i="33669"/>
  <c r="G13" i="33669"/>
  <c r="G14" i="33669"/>
  <c r="G15" i="33669"/>
  <c r="G16" i="33669"/>
  <c r="G17" i="33669"/>
  <c r="G18" i="33669"/>
  <c r="G19" i="33669"/>
  <c r="G20" i="33669"/>
  <c r="G21" i="33669"/>
  <c r="G22" i="33669"/>
  <c r="G23" i="33669"/>
  <c r="G24" i="33669"/>
  <c r="G25" i="33669"/>
</calcChain>
</file>

<file path=xl/sharedStrings.xml><?xml version="1.0" encoding="utf-8"?>
<sst xmlns="http://schemas.openxmlformats.org/spreadsheetml/2006/main" count="76" uniqueCount="75">
  <si>
    <t>Erläuterungen:</t>
  </si>
  <si>
    <t>Periodizität:</t>
  </si>
  <si>
    <t>Rechtsgrundlage:</t>
  </si>
  <si>
    <t>Gliederungstiefe:</t>
  </si>
  <si>
    <t>aller festverbundenen Einbauten, die Bestandteil des Bauwerkes sind, und die Kosten</t>
  </si>
  <si>
    <t>für besondere Bauausführungen. Die veranschlagten Kosten werden zum Zeitpunkt der</t>
  </si>
  <si>
    <t>Baugenehmigung ermittelt. Abgerechnete Baukosten werden auch bei der Baufertig-</t>
  </si>
  <si>
    <t>stellung nicht erhoben.</t>
  </si>
  <si>
    <t>Die Statistik wird jährlich zum 31.12. eines Jahres erstellt</t>
  </si>
  <si>
    <t>Erteilung einer Erlaubnis eine Baumaßnahme durchzuführen, bei der Wohnraum oder</t>
  </si>
  <si>
    <t>Gebäudes oder von Fertigteilbauten sowie die Durchführung einer Baumaßnahme an</t>
  </si>
  <si>
    <t>einem bestehenden Gebäude).</t>
  </si>
  <si>
    <t>Gesamtheit von einzelnen oder zusammen liegenden Räumen, die nach außen abge-</t>
  </si>
  <si>
    <t>schlossen, zu Wohnzwecken bestimmt sind und die Führung eines eigenen Haushalts</t>
  </si>
  <si>
    <t>Speisekammern) werden nicht als Wohnräume erfasst.</t>
  </si>
  <si>
    <t>Wohnfläche</t>
  </si>
  <si>
    <t>Nutzfläche</t>
  </si>
  <si>
    <t>Baumaßnahmen an bestehenden Gebäuden</t>
  </si>
  <si>
    <t>Wohnungen</t>
  </si>
  <si>
    <t>Wohnräume</t>
  </si>
  <si>
    <t>Anzahl</t>
  </si>
  <si>
    <t>Baugenehmigungen für Baumaßnahmen an bestehenden Wohngebäuden,</t>
  </si>
  <si>
    <t>und steht jeweils ab dem 30.6. zur Verfügung.</t>
  </si>
  <si>
    <t>Veranschlagte Kosten (des Bauwerks)</t>
  </si>
  <si>
    <t xml:space="preserve">Hierzu gehören die Kosten der Baukonstruktion (einschl. Erdarbeiten) sowie die Kosten </t>
  </si>
  <si>
    <t xml:space="preserve">Quelle: </t>
  </si>
  <si>
    <t>Statistisches Landesamt Baden-Württemberg</t>
  </si>
  <si>
    <t xml:space="preserve">Baugenehmigung  </t>
  </si>
  <si>
    <t xml:space="preserve">sonstiger Nutzraum geschaffen oder verändert wird (z.B. die Errichtung eines neuen </t>
  </si>
  <si>
    <t xml:space="preserve">Baumaßnahmen  </t>
  </si>
  <si>
    <t>Baumaßnahmen insgesamt umfassen die Neuerrichtung eines Gebäudes (Neubau) und</t>
  </si>
  <si>
    <t>die Baumaßnahmen an bestehenden Gebäuden durch Umbau-, Ausbau-, Erweiterungs-</t>
  </si>
  <si>
    <t>oder Wiederherstellungsmaßnahmen. Dabei wird der Zustand des Gebäudes vor und</t>
  </si>
  <si>
    <t>nach der Baumaßnahme erfasst. Bei Baumaßnahmen an bestehenden Gebäuden kann</t>
  </si>
  <si>
    <t>der Saldo aus dem Zustand vor und dem Zustand nach der Baumaßnahme negative</t>
  </si>
  <si>
    <t>Werte annehmen (z. B. sinkt die Zahl der Räume durch den Umbau).</t>
  </si>
  <si>
    <t>ermöglichen. Einer der Räume muss stets eine Küche oder ein Raum mit Kochgelegen-</t>
  </si>
  <si>
    <t>heit beinhalten. Eine Wohnung hat grundsätzlich einen eigenen abschließbaren Zugang</t>
  </si>
  <si>
    <t>unmittelbar vom Freien, von einem Treppenhaus oder einem Vorraum, ferner Wasser-</t>
  </si>
  <si>
    <t>versorgung, Ausguss und Toilette. Wohnungen, welche diese Kriterien nicht erfüllen,</t>
  </si>
  <si>
    <t>gelten als sonstige Wohneinheiten.</t>
  </si>
  <si>
    <t xml:space="preserve">Wohnräume  </t>
  </si>
  <si>
    <t xml:space="preserve">Räume, die für Wohnzwecke bestimmt sind und mindestens 6 qm Wohnfläche haben </t>
  </si>
  <si>
    <t xml:space="preserve">einschließlich aller Küchen. Küchen werden unabhängig von ihrer Fläche einbezogen. </t>
  </si>
  <si>
    <t xml:space="preserve">Räume die kleiner sind als 6 qm, sowie Nebenräume (z. B. Flure, Bäder, Treppen, </t>
  </si>
  <si>
    <t xml:space="preserve">Wohnfläche (in Wohnungen) </t>
  </si>
  <si>
    <t>Die Summe der anrechenbaren Grundflächen der Räume, die ausschließlich zu einer</t>
  </si>
  <si>
    <t xml:space="preserve">Wohnung gehören. Zur Wohnfläche von Wohnungen gehört die Fläche von Wohn- und </t>
  </si>
  <si>
    <t xml:space="preserve">Schlafräumen, Küchen und Nebenräumen (Dielen, Abstellräume, Bäder und dgl.). Nicht </t>
  </si>
  <si>
    <t xml:space="preserve">gezählt werden die Flächen der Zubehörräume (z. B. Keller, Waschküche, Dachböden </t>
  </si>
  <si>
    <t>etc.), der Wirtschaftsräume sowie der Geschäftsräume und der zur gemeinsamen</t>
  </si>
  <si>
    <t>Benutzung verfügbaren Räume.</t>
  </si>
  <si>
    <t xml:space="preserve">Nutzfläche (insgesamt) </t>
  </si>
  <si>
    <t>Als Nutzfläche gilt derjenige Teil der Nettogrundrissfläche (ohne Wohnfläche), welcher</t>
  </si>
  <si>
    <t>der Zweckbestimmung und Nutzung des Bauwerks dient. Zur Nutzfläche gehören die</t>
  </si>
  <si>
    <t>Hauptnutzflächen und die Nebennutzflächen, nicht jedoch die Konstruktions-, Funktions-</t>
  </si>
  <si>
    <t>und Verkehrsflächen.</t>
  </si>
  <si>
    <t>veranschlagte Kosten</t>
  </si>
  <si>
    <t>insgesamt</t>
  </si>
  <si>
    <t>darin</t>
  </si>
  <si>
    <t>m²</t>
  </si>
  <si>
    <t>Jahrbuchtabelle</t>
  </si>
  <si>
    <t>3.4.5 Baugenehmigungen für Baumaßnahmen an bestehenden Wohngebäuden, Nichtwohngebäuden</t>
  </si>
  <si>
    <t xml:space="preserve">        und Wohnheimen in Stuttgart seit 1987</t>
  </si>
  <si>
    <t xml:space="preserve"> </t>
  </si>
  <si>
    <t>Jahr</t>
  </si>
  <si>
    <t>Nichtwohngebäuden und Wohnheimen in Stuttgart seit 1995</t>
  </si>
  <si>
    <t>Die räumliche Gliederung umfasst die Gemeindeebene.</t>
  </si>
  <si>
    <t>Tabelle Nr. 7378 - Jahrbuchtabelle</t>
  </si>
  <si>
    <t>Erläuterungsblatt zu Tabelle Nr. 7378</t>
  </si>
  <si>
    <t>Quelle: Statistisches Landesamt Baden-Württemberg</t>
  </si>
  <si>
    <t>1000 €</t>
  </si>
  <si>
    <t>Gesetz über die Statistik der Bautätigkeit im Hochbau und die Fortschreibung des Wohnungsbe-</t>
  </si>
  <si>
    <t>standes (Hochbaustatistikgesetz HBauStatG) vom 5. Mai 1998 (BGBl. I S. 869), zuletzt geändert</t>
  </si>
  <si>
    <t>durch Artikel 5a des Gesetzes vom 12. April 2011 (BGBl. I S. 619).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</si>
</sst>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#\ ###\ ##0__;\-\ #\ ###\ ##0__;\-__"/>
    <numFmt numFmtId="165" formatCode="#\ ###\ ##0.0__;\-\ #\ ###\ ##0.0__;\-__"/>
    <numFmt numFmtId="166" formatCode="#\ ##0.0_);\(#\ ##0.0\)"/>
    <numFmt numFmtId="167" formatCode="#\ ##0.00_);\(#\ ##0.00\)"/>
    <numFmt numFmtId="168" formatCode="#\ ##0.000_);\(#\ ##0.000\)"/>
    <numFmt numFmtId="169" formatCode="##\ ##0______;\-\ ##\ ##0______;\-______;\.______"/>
    <numFmt numFmtId="170" formatCode="_-* #,##0.00\ [$€]_-;\-* #,##0.00\ [$€]_-;_-* &quot;-&quot;??\ [$€]_-;_-@_-"/>
    <numFmt numFmtId="184" formatCode="#\ ###\ ##0.00__;\-\ #\ ###\ ##0.00__;\-__"/>
    <numFmt numFmtId="196" formatCode="#\ ###\ ##0__;\-\ #\ ###\ ##0__;\-_N"/>
  </numFmts>
  <fonts count="45" x14ac:knownFonts="1">
    <font>
      <sz val="10"/>
      <name val="Arial"/>
    </font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4"/>
      <name val="Arial"/>
      <family val="2"/>
    </font>
    <font>
      <sz val="8"/>
      <name val="Arial"/>
      <family val="2"/>
    </font>
    <font>
      <b/>
      <sz val="20"/>
      <name val="Helv"/>
    </font>
    <font>
      <u/>
      <sz val="8"/>
      <name val="Arial"/>
      <family val="2"/>
    </font>
    <font>
      <b/>
      <sz val="8"/>
      <name val="Arial"/>
      <family val="2"/>
    </font>
    <font>
      <sz val="10"/>
      <name val="Arial"/>
    </font>
    <font>
      <sz val="1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theme="0"/>
      <name val="Arial"/>
      <family val="2"/>
    </font>
    <font>
      <sz val="10"/>
      <color theme="0"/>
      <name val="Arial"/>
      <family val="2"/>
    </font>
    <font>
      <b/>
      <sz val="11"/>
      <color rgb="FF3F3F3F"/>
      <name val="Arial"/>
      <family val="2"/>
    </font>
    <font>
      <b/>
      <sz val="10"/>
      <color rgb="FF3F3F3F"/>
      <name val="Arial"/>
      <family val="2"/>
    </font>
    <font>
      <b/>
      <sz val="11"/>
      <color rgb="FFFA7D00"/>
      <name val="Arial"/>
      <family val="2"/>
    </font>
    <font>
      <b/>
      <sz val="10"/>
      <color rgb="FFFA7D00"/>
      <name val="Arial"/>
      <family val="2"/>
    </font>
    <font>
      <sz val="11"/>
      <color rgb="FF3F3F76"/>
      <name val="Arial"/>
      <family val="2"/>
    </font>
    <font>
      <sz val="10"/>
      <color rgb="FF3F3F76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i/>
      <sz val="11"/>
      <color rgb="FF7F7F7F"/>
      <name val="Arial"/>
      <family val="2"/>
    </font>
    <font>
      <i/>
      <sz val="10"/>
      <color rgb="FF7F7F7F"/>
      <name val="Arial"/>
      <family val="2"/>
    </font>
    <font>
      <sz val="11"/>
      <color rgb="FF006100"/>
      <name val="Arial"/>
      <family val="2"/>
    </font>
    <font>
      <sz val="10"/>
      <color rgb="FF006100"/>
      <name val="Arial"/>
      <family val="2"/>
    </font>
    <font>
      <sz val="11"/>
      <color rgb="FF9C6500"/>
      <name val="Arial"/>
      <family val="2"/>
    </font>
    <font>
      <sz val="10"/>
      <color rgb="FF9C6500"/>
      <name val="Arial"/>
      <family val="2"/>
    </font>
    <font>
      <sz val="11"/>
      <color rgb="FF9C0006"/>
      <name val="Arial"/>
      <family val="2"/>
    </font>
    <font>
      <sz val="10"/>
      <color rgb="FF9C0006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0"/>
      <color rgb="FFFA7D00"/>
      <name val="Arial"/>
      <family val="2"/>
    </font>
    <font>
      <sz val="11"/>
      <color rgb="FFFF0000"/>
      <name val="Arial"/>
      <family val="2"/>
    </font>
    <font>
      <sz val="10"/>
      <color rgb="FFFF000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1"/>
      <color theme="1"/>
      <name val="Calibri"/>
    </font>
  </fonts>
  <fills count="3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A5A5A5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/>
      <top style="medium">
        <color indexed="9"/>
      </top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/>
      <diagonal/>
    </border>
    <border>
      <left/>
      <right style="medium">
        <color indexed="9"/>
      </right>
      <top/>
      <bottom/>
      <diagonal/>
    </border>
    <border>
      <left/>
      <right style="medium">
        <color indexed="9"/>
      </right>
      <top/>
      <bottom style="medium">
        <color indexed="9"/>
      </bottom>
      <diagonal/>
    </border>
    <border>
      <left/>
      <right style="medium">
        <color indexed="9"/>
      </right>
      <top style="medium">
        <color indexed="9"/>
      </top>
      <bottom style="medium">
        <color indexed="9"/>
      </bottom>
      <diagonal/>
    </border>
    <border>
      <left style="medium">
        <color indexed="9"/>
      </left>
      <right style="medium">
        <color indexed="9"/>
      </right>
      <top/>
      <bottom style="medium">
        <color indexed="9"/>
      </bottom>
      <diagonal/>
    </border>
    <border>
      <left style="medium">
        <color indexed="9"/>
      </left>
      <right/>
      <top/>
      <bottom style="medium">
        <color indexed="9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245">
    <xf numFmtId="0" fontId="0" fillId="0" borderId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6" fillId="21" borderId="0" applyNumberFormat="0" applyBorder="0" applyAlignment="0" applyProtection="0"/>
    <xf numFmtId="0" fontId="17" fillId="21" borderId="0" applyNumberFormat="0" applyBorder="0" applyAlignment="0" applyProtection="0"/>
    <xf numFmtId="0" fontId="16" fillId="22" borderId="0" applyNumberFormat="0" applyBorder="0" applyAlignment="0" applyProtection="0"/>
    <xf numFmtId="0" fontId="17" fillId="22" borderId="0" applyNumberFormat="0" applyBorder="0" applyAlignment="0" applyProtection="0"/>
    <xf numFmtId="0" fontId="16" fillId="23" borderId="0" applyNumberFormat="0" applyBorder="0" applyAlignment="0" applyProtection="0"/>
    <xf numFmtId="0" fontId="17" fillId="23" borderId="0" applyNumberFormat="0" applyBorder="0" applyAlignment="0" applyProtection="0"/>
    <xf numFmtId="0" fontId="16" fillId="24" borderId="0" applyNumberFormat="0" applyBorder="0" applyAlignment="0" applyProtection="0"/>
    <xf numFmtId="0" fontId="17" fillId="24" borderId="0" applyNumberFormat="0" applyBorder="0" applyAlignment="0" applyProtection="0"/>
    <xf numFmtId="0" fontId="16" fillId="25" borderId="0" applyNumberFormat="0" applyBorder="0" applyAlignment="0" applyProtection="0"/>
    <xf numFmtId="0" fontId="17" fillId="25" borderId="0" applyNumberFormat="0" applyBorder="0" applyAlignment="0" applyProtection="0"/>
    <xf numFmtId="0" fontId="16" fillId="26" borderId="0" applyNumberFormat="0" applyBorder="0" applyAlignment="0" applyProtection="0"/>
    <xf numFmtId="0" fontId="17" fillId="26" borderId="0" applyNumberFormat="0" applyBorder="0" applyAlignment="0" applyProtection="0"/>
    <xf numFmtId="0" fontId="18" fillId="27" borderId="15" applyNumberFormat="0" applyAlignment="0" applyProtection="0"/>
    <xf numFmtId="0" fontId="19" fillId="27" borderId="15" applyNumberFormat="0" applyAlignment="0" applyProtection="0"/>
    <xf numFmtId="0" fontId="20" fillId="27" borderId="16" applyNumberFormat="0" applyAlignment="0" applyProtection="0"/>
    <xf numFmtId="0" fontId="21" fillId="27" borderId="16" applyNumberFormat="0" applyAlignment="0" applyProtection="0"/>
    <xf numFmtId="166" fontId="7" fillId="0" borderId="0"/>
    <xf numFmtId="0" fontId="7" fillId="0" borderId="0"/>
    <xf numFmtId="0" fontId="7" fillId="0" borderId="0"/>
    <xf numFmtId="166" fontId="7" fillId="0" borderId="0"/>
    <xf numFmtId="165" fontId="7" fillId="0" borderId="0"/>
    <xf numFmtId="167" fontId="7" fillId="0" borderId="0"/>
    <xf numFmtId="0" fontId="7" fillId="0" borderId="0"/>
    <xf numFmtId="168" fontId="7" fillId="0" borderId="0"/>
    <xf numFmtId="0" fontId="22" fillId="28" borderId="16" applyNumberFormat="0" applyAlignment="0" applyProtection="0"/>
    <xf numFmtId="0" fontId="23" fillId="28" borderId="16" applyNumberFormat="0" applyAlignment="0" applyProtection="0"/>
    <xf numFmtId="0" fontId="24" fillId="0" borderId="17" applyNumberFormat="0" applyFill="0" applyAlignment="0" applyProtection="0"/>
    <xf numFmtId="0" fontId="25" fillId="0" borderId="17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170" fontId="3" fillId="0" borderId="0" applyFont="0" applyFill="0" applyBorder="0" applyAlignment="0" applyProtection="0"/>
    <xf numFmtId="164" fontId="7" fillId="0" borderId="0"/>
    <xf numFmtId="0" fontId="7" fillId="0" borderId="0"/>
    <xf numFmtId="0" fontId="28" fillId="29" borderId="0" applyNumberFormat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30" borderId="0" applyNumberFormat="0" applyBorder="0" applyAlignment="0" applyProtection="0"/>
    <xf numFmtId="0" fontId="15" fillId="31" borderId="18" applyNumberFormat="0" applyFont="0" applyAlignment="0" applyProtection="0"/>
    <xf numFmtId="0" fontId="14" fillId="31" borderId="18" applyNumberFormat="0" applyFont="0" applyAlignment="0" applyProtection="0"/>
    <xf numFmtId="0" fontId="14" fillId="31" borderId="18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2" fillId="32" borderId="0" applyNumberFormat="0" applyBorder="0" applyAlignment="0" applyProtection="0"/>
    <xf numFmtId="0" fontId="33" fillId="32" borderId="0" applyNumberFormat="0" applyBorder="0" applyAlignment="0" applyProtection="0"/>
    <xf numFmtId="0" fontId="12" fillId="0" borderId="0"/>
    <xf numFmtId="0" fontId="3" fillId="0" borderId="0"/>
    <xf numFmtId="0" fontId="3" fillId="0" borderId="0"/>
    <xf numFmtId="0" fontId="1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13" fillId="0" borderId="0"/>
    <xf numFmtId="0" fontId="15" fillId="0" borderId="0"/>
    <xf numFmtId="164" fontId="4" fillId="0" borderId="0" applyNumberFormat="0" applyFill="0" applyBorder="0" applyAlignment="0" applyProtection="0">
      <alignment vertical="center"/>
    </xf>
    <xf numFmtId="164" fontId="3" fillId="0" borderId="0" applyNumberFormat="0" applyFill="0" applyBorder="0" applyAlignment="0" applyProtection="0">
      <alignment vertical="center"/>
    </xf>
    <xf numFmtId="164" fontId="3" fillId="0" borderId="0" applyNumberFormat="0" applyFill="0" applyBorder="0" applyAlignment="0" applyProtection="0">
      <alignment vertical="center"/>
    </xf>
    <xf numFmtId="164" fontId="3" fillId="0" borderId="0" applyNumberFormat="0" applyFill="0" applyBorder="0" applyAlignment="0" applyProtection="0">
      <alignment vertical="center"/>
    </xf>
    <xf numFmtId="164" fontId="6" fillId="0" borderId="0" applyFill="0" applyBorder="0" applyAlignment="0" applyProtection="0">
      <alignment vertical="center"/>
    </xf>
    <xf numFmtId="164" fontId="6" fillId="0" borderId="0" applyFill="0" applyBorder="0" applyAlignment="0" applyProtection="0">
      <alignment vertical="center"/>
    </xf>
    <xf numFmtId="164" fontId="3" fillId="0" borderId="0" applyNumberFormat="0" applyFill="0" applyBorder="0" applyAlignment="0" applyProtection="0">
      <alignment vertical="center"/>
    </xf>
    <xf numFmtId="164" fontId="3" fillId="0" borderId="0" applyNumberFormat="0" applyFill="0" applyBorder="0" applyAlignment="0" applyProtection="0">
      <alignment vertical="center"/>
    </xf>
    <xf numFmtId="0" fontId="15" fillId="0" borderId="0"/>
    <xf numFmtId="0" fontId="15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5" fillId="0" borderId="0"/>
    <xf numFmtId="164" fontId="3" fillId="0" borderId="0" applyNumberFormat="0" applyFill="0" applyBorder="0" applyAlignment="0" applyProtection="0">
      <alignment vertical="center"/>
    </xf>
    <xf numFmtId="164" fontId="6" fillId="0" borderId="0" applyFill="0" applyBorder="0" applyAlignment="0" applyProtection="0">
      <alignment vertical="center"/>
    </xf>
    <xf numFmtId="164" fontId="6" fillId="0" borderId="0" applyFill="0" applyBorder="0" applyAlignment="0" applyProtection="0">
      <alignment vertical="center"/>
    </xf>
    <xf numFmtId="0" fontId="14" fillId="0" borderId="0"/>
    <xf numFmtId="0" fontId="14" fillId="0" borderId="0"/>
    <xf numFmtId="164" fontId="3" fillId="0" borderId="0" applyNumberFormat="0" applyFill="0" applyBorder="0" applyAlignment="0" applyProtection="0">
      <alignment vertical="center"/>
    </xf>
    <xf numFmtId="2" fontId="3" fillId="0" borderId="0" applyNumberFormat="0" applyFill="0" applyBorder="0" applyAlignment="0" applyProtection="0">
      <alignment vertical="center"/>
    </xf>
    <xf numFmtId="0" fontId="6" fillId="0" borderId="0" applyFill="0" applyBorder="0" applyProtection="0">
      <alignment vertical="center"/>
    </xf>
    <xf numFmtId="164" fontId="6" fillId="0" borderId="0" applyFill="0" applyBorder="0" applyAlignment="0" applyProtection="0">
      <alignment vertical="center"/>
    </xf>
    <xf numFmtId="164" fontId="6" fillId="0" borderId="0" applyFill="0" applyBorder="0" applyAlignment="0" applyProtection="0">
      <alignment vertical="center"/>
    </xf>
    <xf numFmtId="164" fontId="6" fillId="0" borderId="0" applyFill="0" applyBorder="0" applyAlignment="0" applyProtection="0">
      <alignment vertical="center"/>
    </xf>
    <xf numFmtId="0" fontId="9" fillId="0" borderId="0"/>
    <xf numFmtId="0" fontId="34" fillId="0" borderId="0" applyNumberFormat="0" applyFill="0" applyBorder="0" applyAlignment="0" applyProtection="0"/>
    <xf numFmtId="0" fontId="35" fillId="0" borderId="19" applyNumberFormat="0" applyFill="0" applyAlignment="0" applyProtection="0"/>
    <xf numFmtId="0" fontId="36" fillId="0" borderId="20" applyNumberFormat="0" applyFill="0" applyAlignment="0" applyProtection="0"/>
    <xf numFmtId="0" fontId="37" fillId="0" borderId="21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22" applyNumberFormat="0" applyFill="0" applyAlignment="0" applyProtection="0"/>
    <xf numFmtId="0" fontId="39" fillId="0" borderId="22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3" borderId="23" applyNumberFormat="0" applyAlignment="0" applyProtection="0"/>
    <xf numFmtId="0" fontId="43" fillId="33" borderId="23" applyNumberFormat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18" applyNumberFormat="0" applyFont="0" applyAlignment="0" applyProtection="0"/>
    <xf numFmtId="0" fontId="2" fillId="31" borderId="18" applyNumberFormat="0" applyFont="0" applyAlignment="0" applyProtection="0"/>
    <xf numFmtId="0" fontId="2" fillId="0" borderId="0"/>
    <xf numFmtId="0" fontId="2" fillId="0" borderId="0"/>
    <xf numFmtId="0" fontId="2" fillId="3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6" borderId="0" applyNumberFormat="0" applyBorder="0" applyAlignment="0" applyProtection="0"/>
    <xf numFmtId="0" fontId="2" fillId="12" borderId="0" applyNumberFormat="0" applyBorder="0" applyAlignment="0" applyProtection="0"/>
    <xf numFmtId="0" fontId="2" fillId="7" borderId="0" applyNumberFormat="0" applyBorder="0" applyAlignment="0" applyProtection="0"/>
    <xf numFmtId="0" fontId="2" fillId="13" borderId="0" applyNumberFormat="0" applyBorder="0" applyAlignment="0" applyProtection="0"/>
    <xf numFmtId="0" fontId="2" fillId="8" borderId="0" applyNumberFormat="0" applyBorder="0" applyAlignment="0" applyProtection="0"/>
    <xf numFmtId="0" fontId="2" fillId="14" borderId="0" applyNumberFormat="0" applyBorder="0" applyAlignment="0" applyProtection="0"/>
    <xf numFmtId="0" fontId="2" fillId="31" borderId="18" applyNumberFormat="0" applyFont="0" applyAlignment="0" applyProtection="0"/>
    <xf numFmtId="0" fontId="2" fillId="0" borderId="0"/>
    <xf numFmtId="0" fontId="2" fillId="31" borderId="18" applyNumberFormat="0" applyFont="0" applyAlignment="0" applyProtection="0"/>
    <xf numFmtId="0" fontId="2" fillId="0" borderId="0"/>
    <xf numFmtId="0" fontId="12" fillId="0" borderId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18" applyNumberFormat="0" applyFont="0" applyAlignment="0" applyProtection="0"/>
    <xf numFmtId="0" fontId="1" fillId="0" borderId="0"/>
    <xf numFmtId="0" fontId="1" fillId="31" borderId="18" applyNumberFormat="0" applyFont="0" applyAlignment="0" applyProtection="0"/>
    <xf numFmtId="0" fontId="1" fillId="0" borderId="0"/>
    <xf numFmtId="0" fontId="3" fillId="0" borderId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18" applyNumberFormat="0" applyFont="0" applyAlignment="0" applyProtection="0"/>
    <xf numFmtId="0" fontId="1" fillId="31" borderId="18" applyNumberFormat="0" applyFont="0" applyAlignment="0" applyProtection="0"/>
    <xf numFmtId="0" fontId="6" fillId="0" borderId="0" applyFill="0" applyBorder="0" applyProtection="0">
      <alignment vertical="center"/>
    </xf>
    <xf numFmtId="0" fontId="3" fillId="0" borderId="0"/>
    <xf numFmtId="0" fontId="6" fillId="0" borderId="0" applyFill="0" applyBorder="0" applyProtection="0">
      <alignment vertical="center"/>
    </xf>
    <xf numFmtId="0" fontId="13" fillId="0" borderId="0"/>
    <xf numFmtId="0" fontId="1" fillId="0" borderId="0"/>
    <xf numFmtId="0" fontId="1" fillId="0" borderId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18" applyNumberFormat="0" applyFont="0" applyAlignment="0" applyProtection="0"/>
    <xf numFmtId="0" fontId="1" fillId="0" borderId="0"/>
    <xf numFmtId="0" fontId="1" fillId="31" borderId="18" applyNumberFormat="0" applyFont="0" applyAlignment="0" applyProtection="0"/>
    <xf numFmtId="0" fontId="1" fillId="0" borderId="0"/>
    <xf numFmtId="0" fontId="12" fillId="0" borderId="0"/>
    <xf numFmtId="0" fontId="44" fillId="0" borderId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4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6" borderId="0" applyNumberFormat="0" applyBorder="0" applyAlignment="0" applyProtection="0"/>
    <xf numFmtId="0" fontId="1" fillId="12" borderId="0" applyNumberFormat="0" applyBorder="0" applyAlignment="0" applyProtection="0"/>
    <xf numFmtId="0" fontId="1" fillId="7" borderId="0" applyNumberFormat="0" applyBorder="0" applyAlignment="0" applyProtection="0"/>
    <xf numFmtId="0" fontId="1" fillId="13" borderId="0" applyNumberFormat="0" applyBorder="0" applyAlignment="0" applyProtection="0"/>
    <xf numFmtId="0" fontId="1" fillId="8" borderId="0" applyNumberFormat="0" applyBorder="0" applyAlignment="0" applyProtection="0"/>
    <xf numFmtId="0" fontId="1" fillId="14" borderId="0" applyNumberFormat="0" applyBorder="0" applyAlignment="0" applyProtection="0"/>
    <xf numFmtId="0" fontId="1" fillId="31" borderId="18" applyNumberFormat="0" applyFont="0" applyAlignment="0" applyProtection="0"/>
    <xf numFmtId="0" fontId="1" fillId="0" borderId="0"/>
    <xf numFmtId="0" fontId="1" fillId="31" borderId="18" applyNumberFormat="0" applyFont="0" applyAlignment="0" applyProtection="0"/>
    <xf numFmtId="0" fontId="1" fillId="0" borderId="0"/>
  </cellStyleXfs>
  <cellXfs count="40">
    <xf numFmtId="0" fontId="0" fillId="0" borderId="0" xfId="0"/>
    <xf numFmtId="0" fontId="4" fillId="0" borderId="0" xfId="0" applyFont="1" applyBorder="1" applyAlignment="1"/>
    <xf numFmtId="0" fontId="4" fillId="0" borderId="1" xfId="0" applyFont="1" applyBorder="1" applyAlignment="1"/>
    <xf numFmtId="0" fontId="4" fillId="0" borderId="2" xfId="0" applyFont="1" applyBorder="1" applyAlignment="1"/>
    <xf numFmtId="0" fontId="4" fillId="0" borderId="3" xfId="0" applyFont="1" applyBorder="1" applyAlignment="1"/>
    <xf numFmtId="0" fontId="4" fillId="0" borderId="4" xfId="0" quotePrefix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4" xfId="0" quotePrefix="1" applyFont="1" applyBorder="1" applyAlignment="1">
      <alignment horizontal="center"/>
    </xf>
    <xf numFmtId="0" fontId="4" fillId="0" borderId="4" xfId="0" applyFont="1" applyBorder="1" applyAlignment="1"/>
    <xf numFmtId="0" fontId="5" fillId="0" borderId="4" xfId="0" applyFont="1" applyBorder="1" applyAlignment="1"/>
    <xf numFmtId="0" fontId="4" fillId="0" borderId="4" xfId="0" quotePrefix="1" applyFont="1" applyBorder="1" applyAlignment="1"/>
    <xf numFmtId="0" fontId="5" fillId="0" borderId="4" xfId="0" quotePrefix="1" applyFont="1" applyBorder="1" applyAlignment="1"/>
    <xf numFmtId="0" fontId="4" fillId="0" borderId="5" xfId="0" applyFont="1" applyBorder="1" applyAlignment="1"/>
    <xf numFmtId="0" fontId="4" fillId="0" borderId="6" xfId="0" applyFont="1" applyBorder="1" applyAlignment="1"/>
    <xf numFmtId="0" fontId="4" fillId="0" borderId="2" xfId="0" applyFont="1" applyBorder="1" applyAlignment="1">
      <alignment horizontal="center"/>
    </xf>
    <xf numFmtId="0" fontId="4" fillId="0" borderId="6" xfId="0" quotePrefix="1" applyFont="1" applyBorder="1" applyAlignment="1"/>
    <xf numFmtId="164" fontId="6" fillId="0" borderId="0" xfId="126" applyFont="1" applyFill="1" applyBorder="1" applyAlignment="1">
      <alignment vertical="center"/>
    </xf>
    <xf numFmtId="49" fontId="4" fillId="2" borderId="0" xfId="126" applyNumberFormat="1" applyFont="1" applyFill="1" applyBorder="1" applyAlignment="1">
      <alignment horizontal="left" vertical="center"/>
    </xf>
    <xf numFmtId="164" fontId="6" fillId="2" borderId="0" xfId="126" applyFont="1" applyFill="1" applyBorder="1" applyAlignment="1">
      <alignment vertical="center"/>
    </xf>
    <xf numFmtId="49" fontId="4" fillId="2" borderId="0" xfId="126" quotePrefix="1" applyNumberFormat="1" applyFont="1" applyFill="1" applyBorder="1" applyAlignment="1">
      <alignment horizontal="left" vertical="center"/>
    </xf>
    <xf numFmtId="164" fontId="5" fillId="0" borderId="0" xfId="126" applyFont="1" applyFill="1" applyBorder="1" applyAlignment="1">
      <alignment vertical="center"/>
    </xf>
    <xf numFmtId="164" fontId="6" fillId="2" borderId="7" xfId="126" applyFont="1" applyFill="1" applyBorder="1" applyAlignment="1">
      <alignment horizontal="center" vertical="center"/>
    </xf>
    <xf numFmtId="164" fontId="6" fillId="2" borderId="8" xfId="126" quotePrefix="1" applyFont="1" applyFill="1" applyBorder="1" applyAlignment="1">
      <alignment horizontal="center" vertical="center"/>
    </xf>
    <xf numFmtId="164" fontId="6" fillId="2" borderId="9" xfId="126" applyFont="1" applyFill="1" applyBorder="1" applyAlignment="1">
      <alignment vertical="center"/>
    </xf>
    <xf numFmtId="1" fontId="6" fillId="2" borderId="10" xfId="126" applyNumberFormat="1" applyFont="1" applyFill="1" applyBorder="1" applyAlignment="1">
      <alignment horizontal="center" vertical="center"/>
    </xf>
    <xf numFmtId="169" fontId="6" fillId="0" borderId="0" xfId="126" applyNumberFormat="1" applyFont="1" applyFill="1" applyBorder="1" applyAlignment="1">
      <alignment vertical="center"/>
    </xf>
    <xf numFmtId="164" fontId="10" fillId="0" borderId="0" xfId="128" applyFont="1" applyFill="1" applyBorder="1" applyAlignment="1">
      <alignment horizontal="left"/>
    </xf>
    <xf numFmtId="164" fontId="6" fillId="0" borderId="0" xfId="128" applyFont="1" applyFill="1" applyBorder="1" applyAlignment="1">
      <alignment vertical="center"/>
    </xf>
    <xf numFmtId="164" fontId="6" fillId="0" borderId="0" xfId="128" applyFont="1" applyFill="1" applyBorder="1" applyAlignment="1">
      <alignment horizontal="left" vertical="center"/>
    </xf>
    <xf numFmtId="164" fontId="11" fillId="0" borderId="0" xfId="127" applyFont="1" applyFill="1" applyBorder="1" applyAlignment="1">
      <alignment vertical="center"/>
    </xf>
    <xf numFmtId="164" fontId="3" fillId="0" borderId="4" xfId="105" applyFont="1" applyBorder="1" applyAlignment="1"/>
    <xf numFmtId="164" fontId="3" fillId="0" borderId="4" xfId="105" applyBorder="1" applyAlignment="1"/>
    <xf numFmtId="0" fontId="4" fillId="0" borderId="0" xfId="0" applyFont="1" applyAlignment="1">
      <alignment horizontal="center" vertical="center"/>
    </xf>
    <xf numFmtId="164" fontId="6" fillId="2" borderId="7" xfId="126" applyFont="1" applyFill="1" applyBorder="1" applyAlignment="1">
      <alignment horizontal="center" vertical="center"/>
    </xf>
    <xf numFmtId="164" fontId="6" fillId="2" borderId="11" xfId="126" applyFont="1" applyFill="1" applyBorder="1" applyAlignment="1">
      <alignment horizontal="center" vertical="center"/>
    </xf>
    <xf numFmtId="164" fontId="6" fillId="2" borderId="12" xfId="126" applyFont="1" applyFill="1" applyBorder="1" applyAlignment="1">
      <alignment horizontal="center" vertical="center"/>
    </xf>
    <xf numFmtId="164" fontId="6" fillId="2" borderId="13" xfId="126" applyFont="1" applyFill="1" applyBorder="1" applyAlignment="1">
      <alignment horizontal="center" vertical="center"/>
    </xf>
    <xf numFmtId="164" fontId="6" fillId="2" borderId="14" xfId="126" applyFont="1" applyFill="1" applyBorder="1" applyAlignment="1">
      <alignment horizontal="center" vertical="center"/>
    </xf>
    <xf numFmtId="164" fontId="6" fillId="2" borderId="8" xfId="126" applyFont="1" applyFill="1" applyBorder="1" applyAlignment="1">
      <alignment horizontal="center" vertical="center" wrapText="1"/>
    </xf>
    <xf numFmtId="164" fontId="6" fillId="2" borderId="8" xfId="126" applyFont="1" applyFill="1" applyBorder="1" applyAlignment="1">
      <alignment horizontal="center" vertical="center"/>
    </xf>
  </cellXfs>
  <cellStyles count="245">
    <cellStyle name="20 % - Akzent1" xfId="1" builtinId="30" customBuiltin="1"/>
    <cellStyle name="20 % - Akzent1 2" xfId="157"/>
    <cellStyle name="20 % - Akzent1 2 2" xfId="211"/>
    <cellStyle name="20 % - Akzent1 3" xfId="141"/>
    <cellStyle name="20 % - Akzent1 3 2" xfId="229"/>
    <cellStyle name="20 % - Akzent1 4" xfId="191"/>
    <cellStyle name="20 % - Akzent1 5" xfId="174"/>
    <cellStyle name="20 % - Akzent2" xfId="2" builtinId="34" customBuiltin="1"/>
    <cellStyle name="20 % - Akzent2 2" xfId="159"/>
    <cellStyle name="20 % - Akzent2 2 2" xfId="213"/>
    <cellStyle name="20 % - Akzent2 3" xfId="142"/>
    <cellStyle name="20 % - Akzent2 3 2" xfId="231"/>
    <cellStyle name="20 % - Akzent2 4" xfId="192"/>
    <cellStyle name="20 % - Akzent2 5" xfId="176"/>
    <cellStyle name="20 % - Akzent3" xfId="3" builtinId="38" customBuiltin="1"/>
    <cellStyle name="20 % - Akzent3 2" xfId="161"/>
    <cellStyle name="20 % - Akzent3 2 2" xfId="215"/>
    <cellStyle name="20 % - Akzent3 3" xfId="143"/>
    <cellStyle name="20 % - Akzent3 3 2" xfId="233"/>
    <cellStyle name="20 % - Akzent3 4" xfId="193"/>
    <cellStyle name="20 % - Akzent3 5" xfId="178"/>
    <cellStyle name="20 % - Akzent4" xfId="4" builtinId="42" customBuiltin="1"/>
    <cellStyle name="20 % - Akzent4 2" xfId="163"/>
    <cellStyle name="20 % - Akzent4 2 2" xfId="217"/>
    <cellStyle name="20 % - Akzent4 3" xfId="144"/>
    <cellStyle name="20 % - Akzent4 3 2" xfId="235"/>
    <cellStyle name="20 % - Akzent4 4" xfId="194"/>
    <cellStyle name="20 % - Akzent4 5" xfId="180"/>
    <cellStyle name="20 % - Akzent5" xfId="5" builtinId="46" customBuiltin="1"/>
    <cellStyle name="20 % - Akzent5 2" xfId="165"/>
    <cellStyle name="20 % - Akzent5 2 2" xfId="219"/>
    <cellStyle name="20 % - Akzent5 3" xfId="145"/>
    <cellStyle name="20 % - Akzent5 3 2" xfId="237"/>
    <cellStyle name="20 % - Akzent5 4" xfId="195"/>
    <cellStyle name="20 % - Akzent5 5" xfId="182"/>
    <cellStyle name="20 % - Akzent6" xfId="6" builtinId="50" customBuiltin="1"/>
    <cellStyle name="20 % - Akzent6 2" xfId="167"/>
    <cellStyle name="20 % - Akzent6 2 2" xfId="221"/>
    <cellStyle name="20 % - Akzent6 3" xfId="146"/>
    <cellStyle name="20 % - Akzent6 3 2" xfId="239"/>
    <cellStyle name="20 % - Akzent6 4" xfId="196"/>
    <cellStyle name="20 % - Akzent6 5" xfId="184"/>
    <cellStyle name="20% - Akzent1 2" xfId="7"/>
    <cellStyle name="20% - Akzent2 2" xfId="8"/>
    <cellStyle name="20% - Akzent3 2" xfId="9"/>
    <cellStyle name="20% - Akzent4 2" xfId="10"/>
    <cellStyle name="20% - Akzent5 2" xfId="11"/>
    <cellStyle name="20% - Akzent6 2" xfId="12"/>
    <cellStyle name="40 % - Akzent1" xfId="13" builtinId="31" customBuiltin="1"/>
    <cellStyle name="40 % - Akzent1 2" xfId="158"/>
    <cellStyle name="40 % - Akzent1 2 2" xfId="212"/>
    <cellStyle name="40 % - Akzent1 3" xfId="147"/>
    <cellStyle name="40 % - Akzent1 3 2" xfId="230"/>
    <cellStyle name="40 % - Akzent1 4" xfId="197"/>
    <cellStyle name="40 % - Akzent1 5" xfId="175"/>
    <cellStyle name="40 % - Akzent2" xfId="14" builtinId="35" customBuiltin="1"/>
    <cellStyle name="40 % - Akzent2 2" xfId="160"/>
    <cellStyle name="40 % - Akzent2 2 2" xfId="214"/>
    <cellStyle name="40 % - Akzent2 3" xfId="148"/>
    <cellStyle name="40 % - Akzent2 3 2" xfId="232"/>
    <cellStyle name="40 % - Akzent2 4" xfId="198"/>
    <cellStyle name="40 % - Akzent2 5" xfId="177"/>
    <cellStyle name="40 % - Akzent3" xfId="15" builtinId="39" customBuiltin="1"/>
    <cellStyle name="40 % - Akzent3 2" xfId="162"/>
    <cellStyle name="40 % - Akzent3 2 2" xfId="216"/>
    <cellStyle name="40 % - Akzent3 3" xfId="149"/>
    <cellStyle name="40 % - Akzent3 3 2" xfId="234"/>
    <cellStyle name="40 % - Akzent3 4" xfId="199"/>
    <cellStyle name="40 % - Akzent3 5" xfId="179"/>
    <cellStyle name="40 % - Akzent4" xfId="16" builtinId="43" customBuiltin="1"/>
    <cellStyle name="40 % - Akzent4 2" xfId="164"/>
    <cellStyle name="40 % - Akzent4 2 2" xfId="218"/>
    <cellStyle name="40 % - Akzent4 3" xfId="150"/>
    <cellStyle name="40 % - Akzent4 3 2" xfId="236"/>
    <cellStyle name="40 % - Akzent4 4" xfId="200"/>
    <cellStyle name="40 % - Akzent4 5" xfId="181"/>
    <cellStyle name="40 % - Akzent5" xfId="17" builtinId="47" customBuiltin="1"/>
    <cellStyle name="40 % - Akzent5 2" xfId="166"/>
    <cellStyle name="40 % - Akzent5 2 2" xfId="220"/>
    <cellStyle name="40 % - Akzent5 3" xfId="151"/>
    <cellStyle name="40 % - Akzent5 3 2" xfId="238"/>
    <cellStyle name="40 % - Akzent5 4" xfId="201"/>
    <cellStyle name="40 % - Akzent5 5" xfId="183"/>
    <cellStyle name="40 % - Akzent6" xfId="18" builtinId="51" customBuiltin="1"/>
    <cellStyle name="40 % - Akzent6 2" xfId="168"/>
    <cellStyle name="40 % - Akzent6 2 2" xfId="222"/>
    <cellStyle name="40 % - Akzent6 3" xfId="152"/>
    <cellStyle name="40 % - Akzent6 3 2" xfId="240"/>
    <cellStyle name="40 % - Akzent6 4" xfId="202"/>
    <cellStyle name="40 % - Akzent6 5" xfId="185"/>
    <cellStyle name="40% - Akzent1 2" xfId="19"/>
    <cellStyle name="40% - Akzent2 2" xfId="20"/>
    <cellStyle name="40% - Akzent3 2" xfId="21"/>
    <cellStyle name="40% - Akzent4 2" xfId="22"/>
    <cellStyle name="40% - Akzent5 2" xfId="23"/>
    <cellStyle name="40% - Akzent6 2" xfId="24"/>
    <cellStyle name="60 % - Akzent1" xfId="25" builtinId="32" customBuiltin="1"/>
    <cellStyle name="60 % - Akzent2" xfId="26" builtinId="36" customBuiltin="1"/>
    <cellStyle name="60 % - Akzent3" xfId="27" builtinId="40" customBuiltin="1"/>
    <cellStyle name="60 % - Akzent4" xfId="28" builtinId="44" customBuiltin="1"/>
    <cellStyle name="60 % - Akzent5" xfId="29" builtinId="48" customBuiltin="1"/>
    <cellStyle name="60 % - Akzent6" xfId="30" builtinId="52" customBuiltin="1"/>
    <cellStyle name="60% - Akzent1 2" xfId="31"/>
    <cellStyle name="60% - Akzent2 2" xfId="32"/>
    <cellStyle name="60% - Akzent3 2" xfId="33"/>
    <cellStyle name="60% - Akzent4 2" xfId="34"/>
    <cellStyle name="60% - Akzent5 2" xfId="35"/>
    <cellStyle name="60% - Akzent6 2" xfId="36"/>
    <cellStyle name="Akzent1" xfId="37" builtinId="29" customBuiltin="1"/>
    <cellStyle name="Akzent1 2" xfId="38"/>
    <cellStyle name="Akzent2" xfId="39" builtinId="33" customBuiltin="1"/>
    <cellStyle name="Akzent2 2" xfId="40"/>
    <cellStyle name="Akzent3" xfId="41" builtinId="37" customBuiltin="1"/>
    <cellStyle name="Akzent3 2" xfId="42"/>
    <cellStyle name="Akzent4" xfId="43" builtinId="41" customBuiltin="1"/>
    <cellStyle name="Akzent4 2" xfId="44"/>
    <cellStyle name="Akzent5" xfId="45" builtinId="45" customBuiltin="1"/>
    <cellStyle name="Akzent5 2" xfId="46"/>
    <cellStyle name="Akzent6" xfId="47" builtinId="49" customBuiltin="1"/>
    <cellStyle name="Akzent6 2" xfId="48"/>
    <cellStyle name="Ausgabe" xfId="49" builtinId="21" customBuiltin="1"/>
    <cellStyle name="Ausgabe 2" xfId="50"/>
    <cellStyle name="Berechnung" xfId="51" builtinId="22" customBuiltin="1"/>
    <cellStyle name="Berechnung 2" xfId="52"/>
    <cellStyle name="Dez 1" xfId="53"/>
    <cellStyle name="Dez 1 2" xfId="54"/>
    <cellStyle name="Dez 1 2 2" xfId="55"/>
    <cellStyle name="Dez 1 2 3" xfId="56"/>
    <cellStyle name="Dez 1 3" xfId="57"/>
    <cellStyle name="Dez 2" xfId="58"/>
    <cellStyle name="Dez 2 2" xfId="59"/>
    <cellStyle name="Dez 3" xfId="60"/>
    <cellStyle name="Eingabe" xfId="61" builtinId="20" customBuiltin="1"/>
    <cellStyle name="Eingabe 2" xfId="62"/>
    <cellStyle name="Ergebnis" xfId="63" builtinId="25" customBuiltin="1"/>
    <cellStyle name="Ergebnis 2" xfId="64"/>
    <cellStyle name="Erklärender Text" xfId="65" builtinId="53" customBuiltin="1"/>
    <cellStyle name="Erklärender Text 2" xfId="66"/>
    <cellStyle name="Euro" xfId="67"/>
    <cellStyle name="Ganz" xfId="68"/>
    <cellStyle name="Ganz 2" xfId="69"/>
    <cellStyle name="Gut" xfId="70" builtinId="26" customBuiltin="1"/>
    <cellStyle name="Gut 2" xfId="71"/>
    <cellStyle name="Neutral" xfId="72" builtinId="28" customBuiltin="1"/>
    <cellStyle name="Neutral 2" xfId="73"/>
    <cellStyle name="Notiz 2" xfId="74"/>
    <cellStyle name="Notiz 3" xfId="75"/>
    <cellStyle name="Notiz 3 2" xfId="76"/>
    <cellStyle name="Notiz 3 2 2" xfId="171"/>
    <cellStyle name="Notiz 3 2 2 2" xfId="225"/>
    <cellStyle name="Notiz 3 2 3" xfId="154"/>
    <cellStyle name="Notiz 3 2 3 2" xfId="243"/>
    <cellStyle name="Notiz 3 2 4" xfId="204"/>
    <cellStyle name="Notiz 3 2 5" xfId="188"/>
    <cellStyle name="Notiz 3 3" xfId="169"/>
    <cellStyle name="Notiz 3 3 2" xfId="223"/>
    <cellStyle name="Notiz 3 4" xfId="153"/>
    <cellStyle name="Notiz 3 4 2" xfId="241"/>
    <cellStyle name="Notiz 3 5" xfId="203"/>
    <cellStyle name="Notiz 3 6" xfId="186"/>
    <cellStyle name="Prozent 2" xfId="77"/>
    <cellStyle name="Prozent 2 2" xfId="78"/>
    <cellStyle name="Prozent 2 3" xfId="79"/>
    <cellStyle name="Prozent 3" xfId="80"/>
    <cellStyle name="Prozent 3 2" xfId="81"/>
    <cellStyle name="Prozent 3 3" xfId="82"/>
    <cellStyle name="Prozent 4" xfId="83"/>
    <cellStyle name="Prozent 5" xfId="84"/>
    <cellStyle name="Schlecht" xfId="85" builtinId="27" customBuiltin="1"/>
    <cellStyle name="Schlecht 2" xfId="86"/>
    <cellStyle name="Standard" xfId="0" builtinId="0"/>
    <cellStyle name="Standard 10" xfId="87"/>
    <cellStyle name="Standard 10 2" xfId="88"/>
    <cellStyle name="Standard 10 2 2" xfId="206"/>
    <cellStyle name="Standard 10 3" xfId="89"/>
    <cellStyle name="Standard 10 4" xfId="205"/>
    <cellStyle name="Standard 11" xfId="90"/>
    <cellStyle name="Standard 11 2" xfId="208"/>
    <cellStyle name="Standard 11 3" xfId="207"/>
    <cellStyle name="Standard 12" xfId="91"/>
    <cellStyle name="Standard 13" xfId="173"/>
    <cellStyle name="Standard 13 2" xfId="227"/>
    <cellStyle name="Standard 13 3" xfId="190"/>
    <cellStyle name="Standard 14" xfId="228"/>
    <cellStyle name="Standard 2" xfId="92"/>
    <cellStyle name="Standard 2 2" xfId="93"/>
    <cellStyle name="Standard 2 2 2" xfId="94"/>
    <cellStyle name="Standard 2 2 3" xfId="95"/>
    <cellStyle name="Standard 2 3" xfId="96"/>
    <cellStyle name="Standard 2 3 2" xfId="97"/>
    <cellStyle name="Standard 2 3 3" xfId="98"/>
    <cellStyle name="Standard 2 3 4" xfId="99"/>
    <cellStyle name="Standard 2 4" xfId="100"/>
    <cellStyle name="Standard 2 4 2" xfId="101"/>
    <cellStyle name="Standard 2 5" xfId="102"/>
    <cellStyle name="Standard 3" xfId="103"/>
    <cellStyle name="Standard 4" xfId="104"/>
    <cellStyle name="Standard 4 2" xfId="105"/>
    <cellStyle name="Standard 4 2 2" xfId="106"/>
    <cellStyle name="Standard 4 2 3" xfId="107"/>
    <cellStyle name="Standard 4 2 4" xfId="108"/>
    <cellStyle name="Standard 4 3" xfId="109"/>
    <cellStyle name="Standard 4 4" xfId="110"/>
    <cellStyle name="Standard 5" xfId="111"/>
    <cellStyle name="Standard 5 2" xfId="112"/>
    <cellStyle name="Standard 5 2 2" xfId="113"/>
    <cellStyle name="Standard 5 2 3" xfId="114"/>
    <cellStyle name="Standard 5 3" xfId="115"/>
    <cellStyle name="Standard 5 3 2" xfId="116"/>
    <cellStyle name="Standard 5 3 3" xfId="117"/>
    <cellStyle name="Standard 5 4" xfId="118"/>
    <cellStyle name="Standard 6" xfId="119"/>
    <cellStyle name="Standard 6 2" xfId="120"/>
    <cellStyle name="Standard 6 3" xfId="121"/>
    <cellStyle name="Standard 6 3 2" xfId="122"/>
    <cellStyle name="Standard 6 3 2 2" xfId="172"/>
    <cellStyle name="Standard 6 3 2 2 2" xfId="226"/>
    <cellStyle name="Standard 6 3 2 3" xfId="156"/>
    <cellStyle name="Standard 6 3 2 3 2" xfId="244"/>
    <cellStyle name="Standard 6 3 2 4" xfId="210"/>
    <cellStyle name="Standard 6 3 2 5" xfId="189"/>
    <cellStyle name="Standard 6 3 3" xfId="170"/>
    <cellStyle name="Standard 6 3 3 2" xfId="224"/>
    <cellStyle name="Standard 6 3 4" xfId="155"/>
    <cellStyle name="Standard 6 3 4 2" xfId="242"/>
    <cellStyle name="Standard 6 3 5" xfId="209"/>
    <cellStyle name="Standard 6 3 6" xfId="187"/>
    <cellStyle name="Standard 7" xfId="123"/>
    <cellStyle name="Standard 8" xfId="124"/>
    <cellStyle name="Standard 9" xfId="125"/>
    <cellStyle name="Standard_03_22" xfId="126"/>
    <cellStyle name="Standard_03_23" xfId="127"/>
    <cellStyle name="Standard_03_32" xfId="128"/>
    <cellStyle name="U_1 - Formatvorlage1" xfId="129"/>
    <cellStyle name="Überschrift" xfId="130" builtinId="15" customBuiltin="1"/>
    <cellStyle name="Überschrift 1" xfId="131" builtinId="16" customBuiltin="1"/>
    <cellStyle name="Überschrift 2" xfId="132" builtinId="17" customBuiltin="1"/>
    <cellStyle name="Überschrift 3" xfId="133" builtinId="18" customBuiltin="1"/>
    <cellStyle name="Überschrift 4" xfId="134" builtinId="19" customBuiltin="1"/>
    <cellStyle name="Verknüpfte Zelle" xfId="135" builtinId="24" customBuiltin="1"/>
    <cellStyle name="Verknüpfte Zelle 2" xfId="136"/>
    <cellStyle name="Warnender Text" xfId="137" builtinId="11" customBuiltin="1"/>
    <cellStyle name="Warnender Text 2" xfId="138"/>
    <cellStyle name="Zelle überprüfen" xfId="139" builtinId="23" customBuiltin="1"/>
    <cellStyle name="Zelle überprüfen 2" xfId="14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99FF99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B2FF7F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428625</xdr:colOff>
      <xdr:row>0</xdr:row>
      <xdr:rowOff>133350</xdr:rowOff>
    </xdr:to>
    <xdr:pic>
      <xdr:nvPicPr>
        <xdr:cNvPr id="1044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609600</xdr:colOff>
      <xdr:row>0</xdr:row>
      <xdr:rowOff>133350</xdr:rowOff>
    </xdr:to>
    <xdr:pic>
      <xdr:nvPicPr>
        <xdr:cNvPr id="16404" name="Picture 1"/>
        <xdr:cNvPicPr preferRelativeResize="0"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133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B80"/>
  <sheetViews>
    <sheetView showGridLines="0" topLeftCell="A34" workbookViewId="0">
      <selection activeCell="B69" sqref="B69:B71"/>
    </sheetView>
  </sheetViews>
  <sheetFormatPr baseColWidth="10" defaultRowHeight="12.75" customHeight="1" x14ac:dyDescent="0.2"/>
  <cols>
    <col min="1" max="1" width="2.7109375" style="1" customWidth="1"/>
    <col min="2" max="2" width="83.7109375" style="1" customWidth="1"/>
    <col min="3" max="16384" width="11.42578125" style="1"/>
  </cols>
  <sheetData>
    <row r="1" spans="1:2" ht="12.75" customHeight="1" x14ac:dyDescent="0.2">
      <c r="A1" s="2"/>
      <c r="B1" s="3"/>
    </row>
    <row r="2" spans="1:2" ht="12.75" customHeight="1" x14ac:dyDescent="0.2">
      <c r="A2" s="4"/>
      <c r="B2" s="5" t="s">
        <v>69</v>
      </c>
    </row>
    <row r="3" spans="1:2" ht="12.75" customHeight="1" x14ac:dyDescent="0.2">
      <c r="A3" s="4"/>
      <c r="B3" s="5" t="s">
        <v>61</v>
      </c>
    </row>
    <row r="4" spans="1:2" ht="12.75" customHeight="1" x14ac:dyDescent="0.2">
      <c r="A4" s="4"/>
      <c r="B4" s="6"/>
    </row>
    <row r="5" spans="1:2" ht="12.75" customHeight="1" x14ac:dyDescent="0.2">
      <c r="A5" s="2"/>
      <c r="B5" s="14"/>
    </row>
    <row r="6" spans="1:2" ht="12.75" customHeight="1" x14ac:dyDescent="0.2">
      <c r="A6" s="4"/>
      <c r="B6" s="7" t="s">
        <v>21</v>
      </c>
    </row>
    <row r="7" spans="1:2" ht="12.75" customHeight="1" x14ac:dyDescent="0.2">
      <c r="A7" s="4"/>
      <c r="B7" s="7" t="s">
        <v>66</v>
      </c>
    </row>
    <row r="8" spans="1:2" ht="12.75" customHeight="1" x14ac:dyDescent="0.2">
      <c r="A8" s="12"/>
      <c r="B8" s="13"/>
    </row>
    <row r="9" spans="1:2" ht="12.75" customHeight="1" x14ac:dyDescent="0.2">
      <c r="A9" s="4"/>
      <c r="B9" s="8"/>
    </row>
    <row r="10" spans="1:2" ht="12.75" customHeight="1" x14ac:dyDescent="0.2">
      <c r="A10" s="4"/>
      <c r="B10" s="9" t="s">
        <v>0</v>
      </c>
    </row>
    <row r="11" spans="1:2" ht="12.75" customHeight="1" x14ac:dyDescent="0.2">
      <c r="A11" s="4"/>
      <c r="B11" s="8"/>
    </row>
    <row r="12" spans="1:2" ht="12.75" customHeight="1" x14ac:dyDescent="0.2">
      <c r="A12" s="4"/>
      <c r="B12" s="9" t="s">
        <v>27</v>
      </c>
    </row>
    <row r="13" spans="1:2" ht="12.75" customHeight="1" x14ac:dyDescent="0.2">
      <c r="A13" s="4"/>
      <c r="B13" s="8" t="s">
        <v>9</v>
      </c>
    </row>
    <row r="14" spans="1:2" ht="12.75" customHeight="1" x14ac:dyDescent="0.2">
      <c r="A14" s="4"/>
      <c r="B14" s="8" t="s">
        <v>28</v>
      </c>
    </row>
    <row r="15" spans="1:2" ht="12.75" customHeight="1" x14ac:dyDescent="0.2">
      <c r="A15" s="4"/>
      <c r="B15" s="8" t="s">
        <v>10</v>
      </c>
    </row>
    <row r="16" spans="1:2" ht="12.75" customHeight="1" x14ac:dyDescent="0.2">
      <c r="A16" s="4"/>
      <c r="B16" s="8" t="s">
        <v>11</v>
      </c>
    </row>
    <row r="17" spans="1:2" ht="12.75" customHeight="1" x14ac:dyDescent="0.2">
      <c r="A17" s="4"/>
      <c r="B17" s="10"/>
    </row>
    <row r="18" spans="1:2" ht="12.75" customHeight="1" x14ac:dyDescent="0.2">
      <c r="A18" s="4"/>
      <c r="B18" s="9" t="s">
        <v>29</v>
      </c>
    </row>
    <row r="19" spans="1:2" ht="12.75" customHeight="1" x14ac:dyDescent="0.2">
      <c r="A19" s="4"/>
      <c r="B19" s="8" t="s">
        <v>30</v>
      </c>
    </row>
    <row r="20" spans="1:2" ht="12.75" customHeight="1" x14ac:dyDescent="0.2">
      <c r="A20" s="4"/>
      <c r="B20" s="10" t="s">
        <v>31</v>
      </c>
    </row>
    <row r="21" spans="1:2" ht="12.75" customHeight="1" x14ac:dyDescent="0.2">
      <c r="A21" s="4"/>
      <c r="B21" s="8" t="s">
        <v>32</v>
      </c>
    </row>
    <row r="22" spans="1:2" ht="12.75" customHeight="1" x14ac:dyDescent="0.2">
      <c r="A22" s="4"/>
      <c r="B22" s="8" t="s">
        <v>33</v>
      </c>
    </row>
    <row r="23" spans="1:2" ht="12.75" customHeight="1" x14ac:dyDescent="0.2">
      <c r="A23" s="4"/>
      <c r="B23" s="8" t="s">
        <v>34</v>
      </c>
    </row>
    <row r="24" spans="1:2" ht="12.75" customHeight="1" x14ac:dyDescent="0.2">
      <c r="A24" s="4"/>
      <c r="B24" s="8" t="s">
        <v>35</v>
      </c>
    </row>
    <row r="25" spans="1:2" ht="12.75" customHeight="1" x14ac:dyDescent="0.2">
      <c r="A25" s="4"/>
      <c r="B25" s="8"/>
    </row>
    <row r="26" spans="1:2" ht="12.75" customHeight="1" x14ac:dyDescent="0.2">
      <c r="A26" s="4"/>
      <c r="B26" s="9" t="s">
        <v>18</v>
      </c>
    </row>
    <row r="27" spans="1:2" ht="12.75" customHeight="1" x14ac:dyDescent="0.2">
      <c r="A27" s="4"/>
      <c r="B27" s="8" t="s">
        <v>12</v>
      </c>
    </row>
    <row r="28" spans="1:2" ht="12.75" customHeight="1" x14ac:dyDescent="0.2">
      <c r="A28" s="4"/>
      <c r="B28" s="8" t="s">
        <v>13</v>
      </c>
    </row>
    <row r="29" spans="1:2" ht="12.75" customHeight="1" x14ac:dyDescent="0.2">
      <c r="A29" s="4"/>
      <c r="B29" s="8" t="s">
        <v>36</v>
      </c>
    </row>
    <row r="30" spans="1:2" ht="12.75" customHeight="1" x14ac:dyDescent="0.2">
      <c r="A30" s="4"/>
      <c r="B30" s="10" t="s">
        <v>37</v>
      </c>
    </row>
    <row r="31" spans="1:2" ht="12.75" customHeight="1" x14ac:dyDescent="0.2">
      <c r="A31" s="4"/>
      <c r="B31" s="8" t="s">
        <v>38</v>
      </c>
    </row>
    <row r="32" spans="1:2" ht="12.75" customHeight="1" x14ac:dyDescent="0.2">
      <c r="A32" s="4"/>
      <c r="B32" s="8" t="s">
        <v>39</v>
      </c>
    </row>
    <row r="33" spans="1:2" ht="12.75" customHeight="1" x14ac:dyDescent="0.2">
      <c r="A33" s="4"/>
      <c r="B33" s="8" t="s">
        <v>40</v>
      </c>
    </row>
    <row r="34" spans="1:2" ht="12.75" customHeight="1" x14ac:dyDescent="0.2">
      <c r="A34" s="4"/>
      <c r="B34" s="8"/>
    </row>
    <row r="35" spans="1:2" ht="12.75" customHeight="1" x14ac:dyDescent="0.2">
      <c r="A35" s="4"/>
      <c r="B35" s="9" t="s">
        <v>41</v>
      </c>
    </row>
    <row r="36" spans="1:2" ht="12.75" customHeight="1" x14ac:dyDescent="0.2">
      <c r="A36" s="4"/>
      <c r="B36" s="8" t="s">
        <v>42</v>
      </c>
    </row>
    <row r="37" spans="1:2" ht="12.75" customHeight="1" x14ac:dyDescent="0.2">
      <c r="A37" s="4"/>
      <c r="B37" s="8" t="s">
        <v>43</v>
      </c>
    </row>
    <row r="38" spans="1:2" ht="12.75" customHeight="1" x14ac:dyDescent="0.2">
      <c r="A38" s="4"/>
      <c r="B38" s="10" t="s">
        <v>44</v>
      </c>
    </row>
    <row r="39" spans="1:2" ht="12.75" customHeight="1" x14ac:dyDescent="0.2">
      <c r="A39" s="4"/>
      <c r="B39" s="8" t="s">
        <v>14</v>
      </c>
    </row>
    <row r="40" spans="1:2" ht="12.75" customHeight="1" x14ac:dyDescent="0.2">
      <c r="A40" s="4"/>
      <c r="B40" s="8"/>
    </row>
    <row r="41" spans="1:2" ht="12.75" customHeight="1" x14ac:dyDescent="0.2">
      <c r="A41" s="4"/>
      <c r="B41" s="9" t="s">
        <v>45</v>
      </c>
    </row>
    <row r="42" spans="1:2" ht="12.75" customHeight="1" x14ac:dyDescent="0.2">
      <c r="A42" s="4"/>
      <c r="B42" s="8" t="s">
        <v>46</v>
      </c>
    </row>
    <row r="43" spans="1:2" ht="12.75" customHeight="1" x14ac:dyDescent="0.2">
      <c r="A43" s="4"/>
      <c r="B43" s="8" t="s">
        <v>47</v>
      </c>
    </row>
    <row r="44" spans="1:2" ht="12.75" customHeight="1" x14ac:dyDescent="0.2">
      <c r="A44" s="4"/>
      <c r="B44" s="8" t="s">
        <v>48</v>
      </c>
    </row>
    <row r="45" spans="1:2" ht="12.75" customHeight="1" x14ac:dyDescent="0.2">
      <c r="A45" s="4"/>
      <c r="B45" s="8" t="s">
        <v>49</v>
      </c>
    </row>
    <row r="46" spans="1:2" ht="12.75" customHeight="1" x14ac:dyDescent="0.2">
      <c r="A46" s="4"/>
      <c r="B46" s="8" t="s">
        <v>50</v>
      </c>
    </row>
    <row r="47" spans="1:2" ht="12.75" customHeight="1" x14ac:dyDescent="0.2">
      <c r="A47" s="4"/>
      <c r="B47" s="8" t="s">
        <v>51</v>
      </c>
    </row>
    <row r="48" spans="1:2" ht="12.75" customHeight="1" x14ac:dyDescent="0.2">
      <c r="A48" s="4"/>
      <c r="B48" s="8"/>
    </row>
    <row r="49" spans="1:2" ht="12.75" customHeight="1" x14ac:dyDescent="0.2">
      <c r="A49" s="4"/>
      <c r="B49" s="9" t="s">
        <v>52</v>
      </c>
    </row>
    <row r="50" spans="1:2" ht="12.75" customHeight="1" x14ac:dyDescent="0.2">
      <c r="A50" s="4"/>
      <c r="B50" s="8" t="s">
        <v>53</v>
      </c>
    </row>
    <row r="51" spans="1:2" ht="12.75" customHeight="1" x14ac:dyDescent="0.2">
      <c r="A51" s="4"/>
      <c r="B51" s="8" t="s">
        <v>54</v>
      </c>
    </row>
    <row r="52" spans="1:2" ht="12.75" customHeight="1" x14ac:dyDescent="0.2">
      <c r="A52" s="4"/>
      <c r="B52" s="8" t="s">
        <v>55</v>
      </c>
    </row>
    <row r="53" spans="1:2" ht="12.75" customHeight="1" x14ac:dyDescent="0.2">
      <c r="A53" s="4"/>
      <c r="B53" s="8" t="s">
        <v>56</v>
      </c>
    </row>
    <row r="54" spans="1:2" ht="12.75" customHeight="1" x14ac:dyDescent="0.2">
      <c r="A54" s="4"/>
      <c r="B54" s="8"/>
    </row>
    <row r="55" spans="1:2" ht="12.75" customHeight="1" x14ac:dyDescent="0.2">
      <c r="A55" s="4"/>
      <c r="B55" s="9" t="s">
        <v>23</v>
      </c>
    </row>
    <row r="56" spans="1:2" ht="12.75" customHeight="1" x14ac:dyDescent="0.2">
      <c r="A56" s="4"/>
      <c r="B56" s="8" t="s">
        <v>24</v>
      </c>
    </row>
    <row r="57" spans="1:2" ht="12.75" customHeight="1" x14ac:dyDescent="0.2">
      <c r="A57" s="4"/>
      <c r="B57" s="8" t="s">
        <v>4</v>
      </c>
    </row>
    <row r="58" spans="1:2" ht="12.75" customHeight="1" x14ac:dyDescent="0.2">
      <c r="A58" s="4"/>
      <c r="B58" s="8" t="s">
        <v>5</v>
      </c>
    </row>
    <row r="59" spans="1:2" ht="12.75" customHeight="1" x14ac:dyDescent="0.2">
      <c r="A59" s="4"/>
      <c r="B59" s="8" t="s">
        <v>6</v>
      </c>
    </row>
    <row r="60" spans="1:2" ht="12.75" customHeight="1" x14ac:dyDescent="0.2">
      <c r="A60" s="4"/>
      <c r="B60" s="8" t="s">
        <v>7</v>
      </c>
    </row>
    <row r="61" spans="1:2" ht="12.75" customHeight="1" x14ac:dyDescent="0.2">
      <c r="A61" s="4"/>
      <c r="B61" s="8"/>
    </row>
    <row r="62" spans="1:2" ht="12.75" customHeight="1" x14ac:dyDescent="0.2">
      <c r="A62" s="2"/>
      <c r="B62" s="3"/>
    </row>
    <row r="63" spans="1:2" ht="12.75" customHeight="1" x14ac:dyDescent="0.2">
      <c r="A63" s="4"/>
      <c r="B63" s="11" t="s">
        <v>1</v>
      </c>
    </row>
    <row r="64" spans="1:2" ht="12.75" customHeight="1" x14ac:dyDescent="0.2">
      <c r="A64" s="4"/>
      <c r="B64" s="8" t="s">
        <v>8</v>
      </c>
    </row>
    <row r="65" spans="1:2" ht="12.75" customHeight="1" x14ac:dyDescent="0.2">
      <c r="A65" s="4"/>
      <c r="B65" s="8" t="s">
        <v>22</v>
      </c>
    </row>
    <row r="66" spans="1:2" ht="12.75" customHeight="1" x14ac:dyDescent="0.2">
      <c r="A66" s="12"/>
      <c r="B66" s="15"/>
    </row>
    <row r="67" spans="1:2" ht="12.75" customHeight="1" x14ac:dyDescent="0.2">
      <c r="A67" s="4"/>
      <c r="B67" s="8"/>
    </row>
    <row r="68" spans="1:2" ht="12.75" customHeight="1" x14ac:dyDescent="0.2">
      <c r="A68" s="4"/>
      <c r="B68" s="9" t="s">
        <v>2</v>
      </c>
    </row>
    <row r="69" spans="1:2" ht="12.75" customHeight="1" x14ac:dyDescent="0.2">
      <c r="A69" s="4"/>
      <c r="B69" s="30" t="s">
        <v>72</v>
      </c>
    </row>
    <row r="70" spans="1:2" ht="12.75" customHeight="1" x14ac:dyDescent="0.2">
      <c r="A70" s="4"/>
      <c r="B70" s="31" t="s">
        <v>73</v>
      </c>
    </row>
    <row r="71" spans="1:2" ht="12.75" customHeight="1" x14ac:dyDescent="0.2">
      <c r="A71" s="4"/>
      <c r="B71" s="31" t="s">
        <v>74</v>
      </c>
    </row>
    <row r="72" spans="1:2" ht="12.75" customHeight="1" x14ac:dyDescent="0.2">
      <c r="A72" s="4"/>
      <c r="B72" s="9"/>
    </row>
    <row r="73" spans="1:2" ht="12.75" customHeight="1" x14ac:dyDescent="0.2">
      <c r="A73" s="2"/>
      <c r="B73" s="3"/>
    </row>
    <row r="74" spans="1:2" ht="12.75" customHeight="1" x14ac:dyDescent="0.2">
      <c r="A74" s="4"/>
      <c r="B74" s="9" t="s">
        <v>3</v>
      </c>
    </row>
    <row r="75" spans="1:2" ht="12.75" customHeight="1" x14ac:dyDescent="0.2">
      <c r="A75" s="4"/>
      <c r="B75" s="8" t="s">
        <v>67</v>
      </c>
    </row>
    <row r="76" spans="1:2" ht="12.75" customHeight="1" x14ac:dyDescent="0.2">
      <c r="A76" s="12"/>
      <c r="B76" s="13"/>
    </row>
    <row r="77" spans="1:2" ht="12.75" customHeight="1" x14ac:dyDescent="0.2">
      <c r="A77" s="4"/>
      <c r="B77" s="8"/>
    </row>
    <row r="78" spans="1:2" ht="12.75" customHeight="1" x14ac:dyDescent="0.2">
      <c r="A78" s="4"/>
      <c r="B78" s="9" t="s">
        <v>25</v>
      </c>
    </row>
    <row r="79" spans="1:2" ht="12.75" customHeight="1" x14ac:dyDescent="0.2">
      <c r="A79" s="4"/>
      <c r="B79" s="10" t="s">
        <v>26</v>
      </c>
    </row>
    <row r="80" spans="1:2" ht="12.75" customHeight="1" x14ac:dyDescent="0.2">
      <c r="A80" s="12"/>
      <c r="B80" s="13"/>
    </row>
  </sheetData>
  <phoneticPr fontId="8" type="noConversion"/>
  <pageMargins left="0.78740157480314998" right="0.78740157480314998" top="0.78740157480314998" bottom="0.78740157480314998" header="0.511811023622047" footer="0.511811023622047"/>
  <pageSetup paperSize="9" orientation="portrait" horizontalDpi="300" r:id="rId1"/>
  <headerFooter alignWithMargins="0">
    <oddFooter>&amp;L&amp;8Landeshauptstadt Stuttgart, Statistisches Amt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 codeName="Tabelle2">
    <pageSetUpPr fitToPage="1"/>
  </sheetPr>
  <dimension ref="A1:G50"/>
  <sheetViews>
    <sheetView tabSelected="1" topLeftCell="A4" workbookViewId="0">
      <selection activeCell="J25" sqref="J25"/>
    </sheetView>
  </sheetViews>
  <sheetFormatPr baseColWidth="10" defaultColWidth="10.28515625" defaultRowHeight="12.75" customHeight="1" x14ac:dyDescent="0.2"/>
  <cols>
    <col min="1" max="1" width="16.28515625" style="16" customWidth="1"/>
    <col min="2" max="7" width="12.7109375" style="16" customWidth="1"/>
    <col min="8" max="16384" width="10.28515625" style="16"/>
  </cols>
  <sheetData>
    <row r="1" spans="1:7" ht="12.75" customHeight="1" x14ac:dyDescent="0.2">
      <c r="A1" s="32" t="s">
        <v>68</v>
      </c>
      <c r="B1" s="32"/>
      <c r="C1" s="32"/>
      <c r="D1" s="32"/>
      <c r="E1" s="32"/>
      <c r="F1" s="32"/>
      <c r="G1" s="32"/>
    </row>
    <row r="2" spans="1:7" ht="12.6" customHeight="1" x14ac:dyDescent="0.2"/>
    <row r="3" spans="1:7" ht="13.35" customHeight="1" x14ac:dyDescent="0.2">
      <c r="A3" s="17" t="s">
        <v>62</v>
      </c>
      <c r="B3" s="18"/>
      <c r="C3" s="18"/>
      <c r="D3" s="18"/>
      <c r="E3" s="18"/>
      <c r="F3" s="18"/>
      <c r="G3" s="18"/>
    </row>
    <row r="4" spans="1:7" ht="13.35" customHeight="1" x14ac:dyDescent="0.2">
      <c r="A4" s="19" t="s">
        <v>63</v>
      </c>
      <c r="B4" s="18"/>
      <c r="C4" s="18"/>
      <c r="D4" s="18"/>
      <c r="E4" s="18"/>
      <c r="F4" s="18"/>
      <c r="G4" s="18"/>
    </row>
    <row r="5" spans="1:7" ht="12.75" customHeight="1" x14ac:dyDescent="0.2">
      <c r="A5" s="20" t="s">
        <v>64</v>
      </c>
    </row>
    <row r="6" spans="1:7" ht="12.75" customHeight="1" thickBot="1" x14ac:dyDescent="0.25">
      <c r="A6" s="34" t="s">
        <v>65</v>
      </c>
      <c r="B6" s="36" t="s">
        <v>17</v>
      </c>
      <c r="C6" s="36"/>
      <c r="D6" s="36"/>
      <c r="E6" s="36"/>
      <c r="F6" s="36"/>
      <c r="G6" s="37"/>
    </row>
    <row r="7" spans="1:7" ht="12.75" customHeight="1" thickBot="1" x14ac:dyDescent="0.25">
      <c r="A7" s="35"/>
      <c r="B7" s="33" t="s">
        <v>58</v>
      </c>
      <c r="C7" s="33" t="s">
        <v>18</v>
      </c>
      <c r="D7" s="33" t="s">
        <v>59</v>
      </c>
      <c r="E7" s="33"/>
      <c r="F7" s="33" t="s">
        <v>16</v>
      </c>
      <c r="G7" s="38" t="s">
        <v>57</v>
      </c>
    </row>
    <row r="8" spans="1:7" ht="25.5" customHeight="1" thickBot="1" x14ac:dyDescent="0.25">
      <c r="A8" s="35"/>
      <c r="B8" s="33"/>
      <c r="C8" s="33"/>
      <c r="D8" s="21" t="s">
        <v>19</v>
      </c>
      <c r="E8" s="21" t="s">
        <v>15</v>
      </c>
      <c r="F8" s="33"/>
      <c r="G8" s="39"/>
    </row>
    <row r="9" spans="1:7" ht="12.75" customHeight="1" thickBot="1" x14ac:dyDescent="0.25">
      <c r="A9" s="35"/>
      <c r="B9" s="33" t="s">
        <v>20</v>
      </c>
      <c r="C9" s="33"/>
      <c r="D9" s="33"/>
      <c r="E9" s="33" t="s">
        <v>60</v>
      </c>
      <c r="F9" s="33"/>
      <c r="G9" s="22" t="s">
        <v>71</v>
      </c>
    </row>
    <row r="10" spans="1:7" ht="5.25" customHeight="1" x14ac:dyDescent="0.2">
      <c r="A10" s="23"/>
    </row>
    <row r="11" spans="1:7" ht="12.75" customHeight="1" x14ac:dyDescent="0.2">
      <c r="A11" s="24">
        <v>1987</v>
      </c>
      <c r="B11" s="25">
        <v>401</v>
      </c>
      <c r="C11" s="25">
        <v>191</v>
      </c>
      <c r="D11" s="25">
        <v>696</v>
      </c>
      <c r="E11" s="25">
        <v>16539</v>
      </c>
      <c r="F11" s="25">
        <v>39938</v>
      </c>
      <c r="G11" s="25">
        <f>206002/1.95583</f>
        <v>105327.1501101834</v>
      </c>
    </row>
    <row r="12" spans="1:7" ht="12.75" customHeight="1" x14ac:dyDescent="0.2">
      <c r="A12" s="24">
        <v>1988</v>
      </c>
      <c r="B12" s="25">
        <v>515</v>
      </c>
      <c r="C12" s="25">
        <v>114</v>
      </c>
      <c r="D12" s="25">
        <v>583</v>
      </c>
      <c r="E12" s="25">
        <v>13999</v>
      </c>
      <c r="F12" s="25">
        <v>50852</v>
      </c>
      <c r="G12" s="25">
        <f>326596/1.95583</f>
        <v>166985.88323116017</v>
      </c>
    </row>
    <row r="13" spans="1:7" ht="12.75" customHeight="1" x14ac:dyDescent="0.2">
      <c r="A13" s="24">
        <v>1989</v>
      </c>
      <c r="B13" s="25">
        <v>406</v>
      </c>
      <c r="C13" s="25">
        <v>144</v>
      </c>
      <c r="D13" s="25">
        <v>594</v>
      </c>
      <c r="E13" s="25">
        <v>13179</v>
      </c>
      <c r="F13" s="25">
        <v>54908</v>
      </c>
      <c r="G13" s="25">
        <f>223982/1.95583</f>
        <v>114520.17813409142</v>
      </c>
    </row>
    <row r="14" spans="1:7" ht="12.75" customHeight="1" x14ac:dyDescent="0.2">
      <c r="A14" s="24">
        <v>1990</v>
      </c>
      <c r="B14" s="25">
        <v>461</v>
      </c>
      <c r="C14" s="25">
        <v>191</v>
      </c>
      <c r="D14" s="25">
        <v>665</v>
      </c>
      <c r="E14" s="25">
        <v>16817</v>
      </c>
      <c r="F14" s="25">
        <v>50224</v>
      </c>
      <c r="G14" s="25">
        <f>400431/1.95583</f>
        <v>204737.11927928298</v>
      </c>
    </row>
    <row r="15" spans="1:7" ht="12.75" customHeight="1" x14ac:dyDescent="0.2">
      <c r="A15" s="24">
        <v>1991</v>
      </c>
      <c r="B15" s="25">
        <v>496</v>
      </c>
      <c r="C15" s="25">
        <v>171</v>
      </c>
      <c r="D15" s="25">
        <v>607</v>
      </c>
      <c r="E15" s="25">
        <v>17053</v>
      </c>
      <c r="F15" s="25">
        <v>18323</v>
      </c>
      <c r="G15" s="25">
        <f>267416/1.95583</f>
        <v>136727.62970196796</v>
      </c>
    </row>
    <row r="16" spans="1:7" ht="12.75" customHeight="1" x14ac:dyDescent="0.2">
      <c r="A16" s="24">
        <v>1992</v>
      </c>
      <c r="B16" s="25">
        <v>454</v>
      </c>
      <c r="C16" s="25">
        <v>157</v>
      </c>
      <c r="D16" s="25">
        <v>641</v>
      </c>
      <c r="E16" s="25">
        <v>16889</v>
      </c>
      <c r="F16" s="25">
        <v>26476</v>
      </c>
      <c r="G16" s="25">
        <f>226775/1.95583</f>
        <v>115948.21635827245</v>
      </c>
    </row>
    <row r="17" spans="1:7" ht="12.75" customHeight="1" x14ac:dyDescent="0.2">
      <c r="A17" s="24">
        <v>1993</v>
      </c>
      <c r="B17" s="25">
        <v>543</v>
      </c>
      <c r="C17" s="25">
        <v>226</v>
      </c>
      <c r="D17" s="25">
        <v>916</v>
      </c>
      <c r="E17" s="25">
        <v>19747</v>
      </c>
      <c r="F17" s="25">
        <v>24780</v>
      </c>
      <c r="G17" s="25">
        <f>248417/1.95583</f>
        <v>127013.59525112101</v>
      </c>
    </row>
    <row r="18" spans="1:7" ht="12.75" customHeight="1" x14ac:dyDescent="0.2">
      <c r="A18" s="24">
        <v>1994</v>
      </c>
      <c r="B18" s="25">
        <v>663</v>
      </c>
      <c r="C18" s="25">
        <v>307</v>
      </c>
      <c r="D18" s="25">
        <v>1004</v>
      </c>
      <c r="E18" s="25">
        <v>25044</v>
      </c>
      <c r="F18" s="25">
        <v>24857</v>
      </c>
      <c r="G18" s="25">
        <f>343551/1.95583</f>
        <v>175654.83707684206</v>
      </c>
    </row>
    <row r="19" spans="1:7" ht="12.75" customHeight="1" x14ac:dyDescent="0.2">
      <c r="A19" s="24">
        <v>1995</v>
      </c>
      <c r="B19" s="25">
        <v>638</v>
      </c>
      <c r="C19" s="25">
        <v>465</v>
      </c>
      <c r="D19" s="25">
        <v>1587</v>
      </c>
      <c r="E19" s="25">
        <v>36137</v>
      </c>
      <c r="F19" s="25">
        <v>-1090</v>
      </c>
      <c r="G19" s="25">
        <f>336128/1.95583</f>
        <v>171859.51744272254</v>
      </c>
    </row>
    <row r="20" spans="1:7" ht="12.75" customHeight="1" x14ac:dyDescent="0.2">
      <c r="A20" s="24">
        <v>1996</v>
      </c>
      <c r="B20" s="25">
        <v>554</v>
      </c>
      <c r="C20" s="25">
        <v>160</v>
      </c>
      <c r="D20" s="25">
        <v>799</v>
      </c>
      <c r="E20" s="25">
        <v>18787</v>
      </c>
      <c r="F20" s="25">
        <v>10053</v>
      </c>
      <c r="G20" s="25">
        <f>376439/1.95583</f>
        <v>192470.2044656233</v>
      </c>
    </row>
    <row r="21" spans="1:7" ht="12.75" customHeight="1" x14ac:dyDescent="0.2">
      <c r="A21" s="24">
        <v>1997</v>
      </c>
      <c r="B21" s="25">
        <v>506</v>
      </c>
      <c r="C21" s="25">
        <v>208</v>
      </c>
      <c r="D21" s="25">
        <v>899</v>
      </c>
      <c r="E21" s="25">
        <v>21447</v>
      </c>
      <c r="F21" s="25">
        <v>10823</v>
      </c>
      <c r="G21" s="25">
        <f>277704/1.95583</f>
        <v>141987.80057571467</v>
      </c>
    </row>
    <row r="22" spans="1:7" ht="12.75" customHeight="1" x14ac:dyDescent="0.2">
      <c r="A22" s="24">
        <v>1998</v>
      </c>
      <c r="B22" s="25">
        <v>455</v>
      </c>
      <c r="C22" s="25">
        <v>76</v>
      </c>
      <c r="D22" s="25">
        <v>522</v>
      </c>
      <c r="E22" s="25">
        <v>17081</v>
      </c>
      <c r="F22" s="25">
        <v>27075</v>
      </c>
      <c r="G22" s="25">
        <f>174965/1.95583</f>
        <v>89458.183993496365</v>
      </c>
    </row>
    <row r="23" spans="1:7" ht="12.75" customHeight="1" x14ac:dyDescent="0.2">
      <c r="A23" s="24">
        <v>1999</v>
      </c>
      <c r="B23" s="25">
        <v>451</v>
      </c>
      <c r="C23" s="25">
        <v>90</v>
      </c>
      <c r="D23" s="25">
        <v>421</v>
      </c>
      <c r="E23" s="25">
        <v>17589</v>
      </c>
      <c r="F23" s="25">
        <v>19702</v>
      </c>
      <c r="G23" s="25">
        <f>214616/1.95583</f>
        <v>109731.41837480763</v>
      </c>
    </row>
    <row r="24" spans="1:7" ht="12.75" customHeight="1" x14ac:dyDescent="0.2">
      <c r="A24" s="24">
        <v>2000</v>
      </c>
      <c r="B24" s="25">
        <v>409</v>
      </c>
      <c r="C24" s="25">
        <v>49</v>
      </c>
      <c r="D24" s="25">
        <v>475</v>
      </c>
      <c r="E24" s="25">
        <v>14072</v>
      </c>
      <c r="F24" s="25">
        <v>9891</v>
      </c>
      <c r="G24" s="25">
        <f>250852/1.95583</f>
        <v>128258.5909818338</v>
      </c>
    </row>
    <row r="25" spans="1:7" ht="12.75" customHeight="1" x14ac:dyDescent="0.2">
      <c r="A25" s="24">
        <v>2001</v>
      </c>
      <c r="B25" s="25">
        <v>370</v>
      </c>
      <c r="C25" s="25">
        <v>28</v>
      </c>
      <c r="D25" s="25">
        <v>199</v>
      </c>
      <c r="E25" s="25">
        <v>7720</v>
      </c>
      <c r="F25" s="25">
        <v>25915</v>
      </c>
      <c r="G25" s="25">
        <f>190823/1.95583</f>
        <v>97566.250645506007</v>
      </c>
    </row>
    <row r="26" spans="1:7" ht="12.75" customHeight="1" x14ac:dyDescent="0.2">
      <c r="A26" s="24">
        <v>2002</v>
      </c>
      <c r="B26" s="25">
        <v>304</v>
      </c>
      <c r="C26" s="25">
        <v>32</v>
      </c>
      <c r="D26" s="25">
        <v>269</v>
      </c>
      <c r="E26" s="25">
        <v>8635</v>
      </c>
      <c r="F26" s="25">
        <v>14697</v>
      </c>
      <c r="G26" s="25">
        <v>72214</v>
      </c>
    </row>
    <row r="27" spans="1:7" ht="12.75" customHeight="1" x14ac:dyDescent="0.2">
      <c r="A27" s="24">
        <v>2003</v>
      </c>
      <c r="B27" s="25">
        <v>524</v>
      </c>
      <c r="C27" s="25">
        <v>151</v>
      </c>
      <c r="D27" s="25">
        <v>565</v>
      </c>
      <c r="E27" s="25">
        <v>21651</v>
      </c>
      <c r="F27" s="25">
        <v>16944</v>
      </c>
      <c r="G27" s="25">
        <v>190278</v>
      </c>
    </row>
    <row r="28" spans="1:7" ht="12.75" customHeight="1" x14ac:dyDescent="0.2">
      <c r="A28" s="24">
        <v>2004</v>
      </c>
      <c r="B28" s="25">
        <v>522</v>
      </c>
      <c r="C28" s="25">
        <v>158</v>
      </c>
      <c r="D28" s="25">
        <v>714</v>
      </c>
      <c r="E28" s="25">
        <v>22047</v>
      </c>
      <c r="F28" s="25">
        <v>1187</v>
      </c>
      <c r="G28" s="25">
        <v>87761</v>
      </c>
    </row>
    <row r="29" spans="1:7" ht="12.75" customHeight="1" x14ac:dyDescent="0.2">
      <c r="A29" s="24">
        <v>2005</v>
      </c>
      <c r="B29" s="25">
        <v>438</v>
      </c>
      <c r="C29" s="25">
        <v>149</v>
      </c>
      <c r="D29" s="25">
        <v>713</v>
      </c>
      <c r="E29" s="25">
        <v>21142</v>
      </c>
      <c r="F29" s="25">
        <v>8194</v>
      </c>
      <c r="G29" s="25">
        <v>104816</v>
      </c>
    </row>
    <row r="30" spans="1:7" ht="12.75" customHeight="1" x14ac:dyDescent="0.2">
      <c r="A30" s="24">
        <v>2006</v>
      </c>
      <c r="B30" s="25">
        <v>525</v>
      </c>
      <c r="C30" s="25">
        <v>109</v>
      </c>
      <c r="D30" s="25">
        <v>631</v>
      </c>
      <c r="E30" s="25">
        <v>22961</v>
      </c>
      <c r="F30" s="25">
        <v>-2644</v>
      </c>
      <c r="G30" s="25">
        <v>110022</v>
      </c>
    </row>
    <row r="31" spans="1:7" ht="12.75" customHeight="1" x14ac:dyDescent="0.2">
      <c r="A31" s="24">
        <v>2007</v>
      </c>
      <c r="B31" s="25">
        <v>454</v>
      </c>
      <c r="C31" s="25">
        <v>229</v>
      </c>
      <c r="D31" s="25">
        <v>1024</v>
      </c>
      <c r="E31" s="25">
        <v>30460</v>
      </c>
      <c r="F31" s="25">
        <v>-6004</v>
      </c>
      <c r="G31" s="25">
        <v>82996</v>
      </c>
    </row>
    <row r="32" spans="1:7" ht="12.75" customHeight="1" x14ac:dyDescent="0.2">
      <c r="A32" s="24">
        <v>2008</v>
      </c>
      <c r="B32" s="25">
        <v>476</v>
      </c>
      <c r="C32" s="25">
        <v>179</v>
      </c>
      <c r="D32" s="25">
        <v>947</v>
      </c>
      <c r="E32" s="25">
        <v>31281</v>
      </c>
      <c r="F32" s="25">
        <v>-10278</v>
      </c>
      <c r="G32" s="25">
        <v>99302</v>
      </c>
    </row>
    <row r="33" spans="1:7" ht="12.75" customHeight="1" x14ac:dyDescent="0.2">
      <c r="A33" s="24">
        <v>2009</v>
      </c>
      <c r="B33" s="25">
        <v>614</v>
      </c>
      <c r="C33" s="25">
        <v>139</v>
      </c>
      <c r="D33" s="25">
        <v>738</v>
      </c>
      <c r="E33" s="25">
        <v>28532</v>
      </c>
      <c r="F33" s="25">
        <v>36869</v>
      </c>
      <c r="G33" s="25">
        <v>233185</v>
      </c>
    </row>
    <row r="34" spans="1:7" ht="12.75" customHeight="1" x14ac:dyDescent="0.2">
      <c r="A34" s="24">
        <v>2010</v>
      </c>
      <c r="B34" s="25">
        <v>545</v>
      </c>
      <c r="C34" s="25">
        <v>87</v>
      </c>
      <c r="D34" s="25">
        <v>429</v>
      </c>
      <c r="E34" s="25">
        <v>19778</v>
      </c>
      <c r="F34" s="25">
        <v>-2005</v>
      </c>
      <c r="G34" s="25">
        <v>140770</v>
      </c>
    </row>
    <row r="35" spans="1:7" ht="12.75" customHeight="1" x14ac:dyDescent="0.2">
      <c r="A35" s="24">
        <v>2011</v>
      </c>
      <c r="B35" s="25">
        <v>620</v>
      </c>
      <c r="C35" s="25">
        <v>77</v>
      </c>
      <c r="D35" s="25">
        <v>528</v>
      </c>
      <c r="E35" s="25">
        <v>23496</v>
      </c>
      <c r="F35" s="25">
        <v>3594</v>
      </c>
      <c r="G35" s="25">
        <v>169179</v>
      </c>
    </row>
    <row r="36" spans="1:7" ht="12.75" customHeight="1" x14ac:dyDescent="0.2">
      <c r="A36" s="24">
        <v>2012</v>
      </c>
      <c r="B36" s="25">
        <v>528</v>
      </c>
      <c r="C36" s="25">
        <v>145</v>
      </c>
      <c r="D36" s="25">
        <v>665</v>
      </c>
      <c r="E36" s="25">
        <v>27293</v>
      </c>
      <c r="F36" s="25">
        <v>459</v>
      </c>
      <c r="G36" s="25">
        <v>162575</v>
      </c>
    </row>
    <row r="37" spans="1:7" ht="12.75" customHeight="1" x14ac:dyDescent="0.2">
      <c r="A37" s="24">
        <v>2013</v>
      </c>
      <c r="B37" s="25">
        <v>616</v>
      </c>
      <c r="C37" s="25">
        <v>516</v>
      </c>
      <c r="D37" s="25">
        <v>1406</v>
      </c>
      <c r="E37" s="25">
        <v>35960</v>
      </c>
      <c r="F37" s="25">
        <v>-15364</v>
      </c>
      <c r="G37" s="25">
        <v>243687</v>
      </c>
    </row>
    <row r="38" spans="1:7" ht="12.75" customHeight="1" x14ac:dyDescent="0.2">
      <c r="A38" s="24">
        <v>2014</v>
      </c>
      <c r="B38" s="25">
        <v>608</v>
      </c>
      <c r="C38" s="25">
        <v>502</v>
      </c>
      <c r="D38" s="25">
        <v>930</v>
      </c>
      <c r="E38" s="25">
        <v>30315</v>
      </c>
      <c r="F38" s="25">
        <v>-3774</v>
      </c>
      <c r="G38" s="25">
        <v>266478</v>
      </c>
    </row>
    <row r="39" spans="1:7" ht="12.75" customHeight="1" x14ac:dyDescent="0.2">
      <c r="A39" s="24">
        <v>2015</v>
      </c>
      <c r="B39" s="25">
        <v>507</v>
      </c>
      <c r="C39" s="25">
        <v>196</v>
      </c>
      <c r="D39" s="25">
        <v>602</v>
      </c>
      <c r="E39" s="25">
        <v>21113</v>
      </c>
      <c r="F39" s="25">
        <v>-106</v>
      </c>
      <c r="G39" s="25">
        <v>181701</v>
      </c>
    </row>
    <row r="40" spans="1:7" ht="12.75" customHeight="1" x14ac:dyDescent="0.2">
      <c r="A40" s="24">
        <v>2016</v>
      </c>
      <c r="B40" s="25">
        <v>479</v>
      </c>
      <c r="C40" s="25">
        <v>117</v>
      </c>
      <c r="D40" s="25">
        <v>558</v>
      </c>
      <c r="E40" s="25">
        <v>19072</v>
      </c>
      <c r="F40" s="25">
        <v>2337</v>
      </c>
      <c r="G40" s="25">
        <v>160149</v>
      </c>
    </row>
    <row r="41" spans="1:7" ht="12.75" customHeight="1" x14ac:dyDescent="0.2">
      <c r="A41" s="24">
        <v>2017</v>
      </c>
      <c r="B41" s="25">
        <v>466</v>
      </c>
      <c r="C41" s="25">
        <v>193</v>
      </c>
      <c r="D41" s="25">
        <v>566</v>
      </c>
      <c r="E41" s="25">
        <v>17338</v>
      </c>
      <c r="F41" s="25">
        <v>-1883</v>
      </c>
      <c r="G41" s="25">
        <v>136635</v>
      </c>
    </row>
    <row r="42" spans="1:7" ht="12.75" customHeight="1" x14ac:dyDescent="0.2">
      <c r="A42" s="24">
        <v>2018</v>
      </c>
      <c r="B42" s="25">
        <v>555</v>
      </c>
      <c r="C42" s="25">
        <v>242</v>
      </c>
      <c r="D42" s="25">
        <v>782</v>
      </c>
      <c r="E42" s="25">
        <v>22113</v>
      </c>
      <c r="F42" s="25">
        <v>8723</v>
      </c>
      <c r="G42" s="25">
        <v>203418</v>
      </c>
    </row>
    <row r="43" spans="1:7" ht="12.75" customHeight="1" x14ac:dyDescent="0.2">
      <c r="A43" s="24">
        <v>2019</v>
      </c>
      <c r="B43" s="25">
        <v>571</v>
      </c>
      <c r="C43" s="25">
        <v>407</v>
      </c>
      <c r="D43" s="25">
        <v>1167</v>
      </c>
      <c r="E43" s="25">
        <v>33030</v>
      </c>
      <c r="F43" s="25">
        <v>-14614</v>
      </c>
      <c r="G43" s="25">
        <v>291329</v>
      </c>
    </row>
    <row r="44" spans="1:7" ht="12.75" customHeight="1" x14ac:dyDescent="0.2">
      <c r="A44" s="24">
        <v>2020</v>
      </c>
      <c r="B44" s="25">
        <v>497</v>
      </c>
      <c r="C44" s="25">
        <v>314</v>
      </c>
      <c r="D44" s="25">
        <v>772</v>
      </c>
      <c r="E44" s="25">
        <v>26139</v>
      </c>
      <c r="F44" s="25">
        <v>-610</v>
      </c>
      <c r="G44" s="25">
        <v>229864</v>
      </c>
    </row>
    <row r="45" spans="1:7" ht="12.75" customHeight="1" x14ac:dyDescent="0.2">
      <c r="A45" s="24">
        <v>2021</v>
      </c>
      <c r="B45" s="25">
        <v>477</v>
      </c>
      <c r="C45" s="25">
        <v>321</v>
      </c>
      <c r="D45" s="25">
        <v>838</v>
      </c>
      <c r="E45" s="25">
        <v>21280</v>
      </c>
      <c r="F45" s="25">
        <v>-1356</v>
      </c>
      <c r="G45" s="25">
        <v>141267</v>
      </c>
    </row>
    <row r="46" spans="1:7" ht="12.75" customHeight="1" x14ac:dyDescent="0.2">
      <c r="A46" s="24">
        <v>2022</v>
      </c>
      <c r="B46" s="25">
        <v>427</v>
      </c>
      <c r="C46" s="25">
        <v>244</v>
      </c>
      <c r="D46" s="25">
        <v>723</v>
      </c>
      <c r="E46" s="25">
        <v>19814</v>
      </c>
      <c r="F46" s="25">
        <v>-1485</v>
      </c>
      <c r="G46" s="25">
        <v>194009</v>
      </c>
    </row>
    <row r="47" spans="1:7" s="27" customFormat="1" ht="6" customHeight="1" x14ac:dyDescent="0.2">
      <c r="A47" s="26" t="str">
        <f>REPT("    ",7)</f>
        <v xml:space="preserve">                            </v>
      </c>
    </row>
    <row r="48" spans="1:7" s="27" customFormat="1" ht="12.75" customHeight="1" x14ac:dyDescent="0.2">
      <c r="A48" s="28" t="s">
        <v>70</v>
      </c>
    </row>
    <row r="50" spans="2:7" ht="12.75" customHeight="1" x14ac:dyDescent="0.2">
      <c r="B50" s="29"/>
      <c r="C50" s="29"/>
      <c r="D50" s="29"/>
      <c r="E50" s="29"/>
      <c r="F50" s="29"/>
      <c r="G50" s="29"/>
    </row>
  </sheetData>
  <mergeCells count="10">
    <mergeCell ref="A1:G1"/>
    <mergeCell ref="B9:D9"/>
    <mergeCell ref="A6:A9"/>
    <mergeCell ref="C7:C8"/>
    <mergeCell ref="F7:F8"/>
    <mergeCell ref="E9:F9"/>
    <mergeCell ref="D7:E7"/>
    <mergeCell ref="B6:G6"/>
    <mergeCell ref="G7:G8"/>
    <mergeCell ref="B7:B8"/>
  </mergeCells>
  <phoneticPr fontId="6" type="noConversion"/>
  <pageMargins left="0.59055118110236227" right="0.59055118110236227" top="0.39370078740157483" bottom="0.59055118110236227" header="0.47244094488188981" footer="0"/>
  <pageSetup paperSize="9" scale="99" orientation="portrait" horizontalDpi="300" verticalDpi="300" r:id="rId1"/>
  <headerFooter alignWithMargins="0">
    <oddFooter>&amp;L&amp;8Landeshauptstadt Stuttgart, Statistisches Amt</oddFooter>
  </headerFooter>
  <ignoredErrors>
    <ignoredError sqref="G9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3</vt:i4>
      </vt:variant>
    </vt:vector>
  </HeadingPairs>
  <TitlesOfParts>
    <vt:vector size="5" baseType="lpstr">
      <vt:lpstr>Info</vt:lpstr>
      <vt:lpstr>seit 1987</vt:lpstr>
      <vt:lpstr>AusblendenZeilen</vt:lpstr>
      <vt:lpstr>Farbe</vt:lpstr>
      <vt:lpstr>Jahrbuch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Formatvorlagen für Komunis-Tabellen</dc:title>
  <dc:creator>LHS</dc:creator>
  <dc:description>Tabellenvorlage mit 6, 7, 8 und 9 Spalten (Vorspalte nicht mitgezählt)</dc:description>
  <cp:lastModifiedBy>Strauß Matthias</cp:lastModifiedBy>
  <cp:lastPrinted>2012-09-17T06:18:21Z</cp:lastPrinted>
  <dcterms:created xsi:type="dcterms:W3CDTF">2000-08-09T07:17:13Z</dcterms:created>
  <dcterms:modified xsi:type="dcterms:W3CDTF">2023-07-05T09:48:58Z</dcterms:modified>
</cp:coreProperties>
</file>