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480" yWindow="300" windowWidth="8928" windowHeight="4776" tabRatio="690" activeTab="1"/>
  </bookViews>
  <sheets>
    <sheet name="Info" sheetId="1" r:id="rId1"/>
    <sheet name="seit 1980" sheetId="5" r:id="rId2"/>
  </sheets>
  <externalReferences>
    <externalReference r:id="rId3"/>
    <externalReference r:id="rId4"/>
  </externalReferences>
  <definedNames>
    <definedName name="__123Graph_B" localSheetId="0" hidden="1">'[1]seit 1990'!#REF!</definedName>
    <definedName name="_Fill" localSheetId="0" hidden="1">'[2]seit 1990'!#REF!</definedName>
    <definedName name="_Order1" localSheetId="0" hidden="1">0</definedName>
    <definedName name="_Order1" hidden="1">0</definedName>
    <definedName name="_Order2" hidden="1">255</definedName>
    <definedName name="AusblendenZeilen">'seit 1980'!$11:$14,'seit 1980'!$16:$19,'seit 1980'!$21:$24,'seit 1980'!$26:$29,'seit 1980'!$31:$34,'seit 1980'!$36:$39</definedName>
    <definedName name="Farbe">'seit 1980'!$A$5:$H$8,'seit 1980'!$A$5:$A$48,'seit 1980'!$A$3:$H$3</definedName>
    <definedName name="Jahrbuch">'seit 1980'!$A$5:$H$56</definedName>
  </definedNames>
  <calcPr calcId="162913"/>
</workbook>
</file>

<file path=xl/calcChain.xml><?xml version="1.0" encoding="utf-8"?>
<calcChain xmlns="http://schemas.openxmlformats.org/spreadsheetml/2006/main">
  <c r="B43" i="5" l="1"/>
  <c r="B42" i="5"/>
  <c r="B41" i="5"/>
  <c r="B40" i="5"/>
  <c r="B39" i="5"/>
  <c r="B38" i="5"/>
  <c r="B10" i="5"/>
  <c r="B11" i="5"/>
  <c r="B12" i="5"/>
  <c r="B13" i="5"/>
  <c r="B14" i="5"/>
  <c r="B15" i="5"/>
  <c r="B16" i="5"/>
  <c r="B17" i="5"/>
  <c r="B18" i="5"/>
  <c r="B19" i="5"/>
  <c r="B20" i="5"/>
  <c r="G21" i="5"/>
  <c r="B21" i="5" s="1"/>
  <c r="G22" i="5"/>
  <c r="B22" i="5" s="1"/>
  <c r="G23" i="5"/>
  <c r="B23" i="5"/>
  <c r="G24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</calcChain>
</file>

<file path=xl/sharedStrings.xml><?xml version="1.0" encoding="utf-8"?>
<sst xmlns="http://schemas.openxmlformats.org/spreadsheetml/2006/main" count="43" uniqueCount="43">
  <si>
    <t>Luftfahrzeugbewegungen am Flughafen Stuttgart seit 1980</t>
  </si>
  <si>
    <t>Jahr</t>
  </si>
  <si>
    <t>Linienverkehr</t>
  </si>
  <si>
    <t>Erläuterungen:</t>
  </si>
  <si>
    <t>Der Linienverkehr umfaßt alle Flüge, die regelmäßig laut veröffentlichtem Flugplan</t>
  </si>
  <si>
    <t xml:space="preserve">innerhalb eines Streckennetzes durchgeführt werden, einschließlich der </t>
  </si>
  <si>
    <t>Verdichtungsflüge zur vorübergehenden Verstärkung des Linienverkehrs.</t>
  </si>
  <si>
    <t>Zum Nichtgewerblichen Verkehr gehören alle Flüge, die nicht im Auftrag Dritter gegen</t>
  </si>
  <si>
    <t xml:space="preserve">Bezahlung und nicht im Werkverkehr durchgeführt werden, z.B. alle Sport- und </t>
  </si>
  <si>
    <t>Schulflüge, Trainings- und Pilotentestflüge, Werkstattflüge und Probeflüge.</t>
  </si>
  <si>
    <t>Periodizität:</t>
  </si>
  <si>
    <t xml:space="preserve">Die Statistik wird jährlich zum Stichtag 31. Dezember erstellt </t>
  </si>
  <si>
    <t xml:space="preserve">und steht ab 30. Juni des jeweiligen Folgejahres zur Verfügung. </t>
  </si>
  <si>
    <t>Rechtsgrundlage:</t>
  </si>
  <si>
    <t>Gesetz über die Luftfahrtstatistik vom 30. Oktober 1967 (BGBl. I, S. 1053).</t>
  </si>
  <si>
    <t>Gliederungstiefe:</t>
  </si>
  <si>
    <t>Umbau der Start- und Landebahn mit Interimsverkehr vom 31. 7. bis 4. 10. 1995.</t>
  </si>
  <si>
    <t>Erläuterungsblatt zu Tabelle Nr. 225</t>
  </si>
  <si>
    <t xml:space="preserve">Quelle: </t>
  </si>
  <si>
    <t>Statistisches Bundesamt</t>
  </si>
  <si>
    <t>Starts und Landungen von Flugzeugen und Hubschraubern.</t>
  </si>
  <si>
    <t>Luftfahrzeugbewegungen</t>
  </si>
  <si>
    <t>Die räumliche Gliederung umfasst die Gemeindeebene.</t>
  </si>
  <si>
    <t>Tabelle Nr. 225 - Jahrbuchtabelle</t>
  </si>
  <si>
    <t>nicht
gewerblicher
Verkehr</t>
  </si>
  <si>
    <t xml:space="preserve"> Pauschal-
flugreise-
verkehr</t>
  </si>
  <si>
    <t>Tramp- und
Anforderungs-
verkehr</t>
  </si>
  <si>
    <t xml:space="preserve"> Bedarfsplan-,
Taxiverkehr</t>
  </si>
  <si>
    <t>sonstiger
gewerblicher
Verkehr</t>
  </si>
  <si>
    <t>verkehr</t>
  </si>
  <si>
    <t>Verkehr</t>
  </si>
  <si>
    <t xml:space="preserve">                            </t>
  </si>
  <si>
    <t>Quelle: Statistisches Bundesamt</t>
  </si>
  <si>
    <t>13.8.2 Flugzeugbewegungen am Flughafen Stuttgart seit 1980</t>
  </si>
  <si>
    <t>Insgesamt</t>
  </si>
  <si>
    <t>Gestartete und gelandete Luftfahrzeuge</t>
  </si>
  <si>
    <t>Gelegenheitsverkehr</t>
  </si>
  <si>
    <r>
      <t xml:space="preserve">  1995</t>
    </r>
    <r>
      <rPr>
        <vertAlign val="superscript"/>
        <sz val="8"/>
        <rFont val="Arial"/>
        <family val="2"/>
      </rPr>
      <t>1</t>
    </r>
  </si>
  <si>
    <r>
      <t xml:space="preserve">1  </t>
    </r>
    <r>
      <rPr>
        <sz val="8"/>
        <rFont val="Arial"/>
        <family val="2"/>
      </rPr>
      <t>Umbau der Start- und Landebahn mit Interimsverkehr vom 31.7. bis zum 4.10.1995.</t>
    </r>
  </si>
  <si>
    <t xml:space="preserve"> 142 263 </t>
  </si>
  <si>
    <t xml:space="preserve">3 643 </t>
  </si>
  <si>
    <t xml:space="preserve">6 383 </t>
  </si>
  <si>
    <t xml:space="preserve">114 119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</si>
</sst>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#\ ###;#\ ###\ ###;&quot;-&quot;"/>
    <numFmt numFmtId="176" formatCode="_-* #,##0.00\ &quot;€&quot;_-;\-* #,##0.00\ &quot;€&quot;_-;_-* &quot;-&quot;??\ &quot;€&quot;_-;_-@_-"/>
  </numFmts>
  <fonts count="1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1"/>
      <color theme="1"/>
      <name val="MetaNormalLF-Roman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</borders>
  <cellStyleXfs count="16">
    <xf numFmtId="164" fontId="0" fillId="0" borderId="0" applyFill="0" applyBorder="0" applyAlignment="0" applyProtection="0">
      <alignment vertical="center"/>
    </xf>
    <xf numFmtId="165" fontId="2" fillId="0" borderId="0"/>
    <xf numFmtId="166" fontId="2" fillId="0" borderId="0"/>
    <xf numFmtId="167" fontId="2" fillId="0" borderId="0"/>
    <xf numFmtId="164" fontId="2" fillId="0" borderId="0"/>
    <xf numFmtId="0" fontId="9" fillId="0" borderId="0"/>
    <xf numFmtId="0" fontId="9" fillId="0" borderId="0"/>
    <xf numFmtId="164" fontId="3" fillId="0" borderId="0" applyFill="0" applyBorder="0" applyAlignment="0" applyProtection="0">
      <alignment vertical="center"/>
    </xf>
    <xf numFmtId="0" fontId="9" fillId="0" borderId="0"/>
    <xf numFmtId="0" fontId="1" fillId="0" borderId="0"/>
    <xf numFmtId="0" fontId="5" fillId="0" borderId="0"/>
    <xf numFmtId="0" fontId="1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76" fontId="1" fillId="0" borderId="0" applyFont="0" applyFill="0" applyBorder="0" applyAlignment="0" applyProtection="0"/>
  </cellStyleXfs>
  <cellXfs count="66">
    <xf numFmtId="164" fontId="0" fillId="0" borderId="0" xfId="0" applyAlignment="1"/>
    <xf numFmtId="164" fontId="4" fillId="0" borderId="0" xfId="0" applyFont="1" applyAlignment="1">
      <alignment horizontal="centerContinuous"/>
    </xf>
    <xf numFmtId="164" fontId="4" fillId="0" borderId="0" xfId="0" applyFont="1" applyBorder="1" applyAlignment="1"/>
    <xf numFmtId="164" fontId="6" fillId="0" borderId="0" xfId="0" applyFont="1" applyBorder="1" applyAlignment="1"/>
    <xf numFmtId="164" fontId="4" fillId="0" borderId="0" xfId="0" applyFont="1" applyBorder="1" applyAlignment="1">
      <alignment horizontal="center"/>
    </xf>
    <xf numFmtId="164" fontId="6" fillId="0" borderId="0" xfId="0" applyFont="1" applyBorder="1" applyAlignment="1">
      <alignment horizontal="center"/>
    </xf>
    <xf numFmtId="164" fontId="4" fillId="0" borderId="1" xfId="0" applyFont="1" applyBorder="1" applyAlignment="1"/>
    <xf numFmtId="164" fontId="4" fillId="0" borderId="2" xfId="0" applyFont="1" applyBorder="1" applyAlignment="1"/>
    <xf numFmtId="164" fontId="4" fillId="0" borderId="3" xfId="0" applyFont="1" applyBorder="1" applyAlignment="1"/>
    <xf numFmtId="164" fontId="4" fillId="0" borderId="4" xfId="0" applyFont="1" applyBorder="1" applyAlignment="1"/>
    <xf numFmtId="164" fontId="4" fillId="0" borderId="5" xfId="0" applyFont="1" applyBorder="1" applyAlignment="1"/>
    <xf numFmtId="164" fontId="4" fillId="0" borderId="6" xfId="0" applyFont="1" applyBorder="1" applyAlignment="1"/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64" fontId="4" fillId="0" borderId="3" xfId="0" applyFont="1" applyBorder="1" applyAlignment="1">
      <alignment horizontal="center"/>
    </xf>
    <xf numFmtId="164" fontId="4" fillId="0" borderId="4" xfId="0" applyFont="1" applyBorder="1" applyAlignment="1">
      <alignment horizontal="center"/>
    </xf>
    <xf numFmtId="164" fontId="4" fillId="0" borderId="5" xfId="0" applyFont="1" applyBorder="1" applyAlignment="1">
      <alignment horizontal="center"/>
    </xf>
    <xf numFmtId="164" fontId="4" fillId="0" borderId="6" xfId="0" applyFont="1" applyBorder="1" applyAlignment="1">
      <alignment horizontal="center"/>
    </xf>
    <xf numFmtId="164" fontId="6" fillId="0" borderId="4" xfId="0" applyFont="1" applyBorder="1" applyAlignment="1">
      <alignment horizontal="center"/>
    </xf>
    <xf numFmtId="164" fontId="6" fillId="0" borderId="4" xfId="0" applyFont="1" applyBorder="1" applyAlignment="1"/>
    <xf numFmtId="164" fontId="4" fillId="0" borderId="4" xfId="0" quotePrefix="1" applyFont="1" applyBorder="1" applyAlignment="1"/>
    <xf numFmtId="164" fontId="0" fillId="0" borderId="0" xfId="0" applyFont="1" applyAlignment="1">
      <alignment horizontal="centerContinuous"/>
    </xf>
    <xf numFmtId="164" fontId="0" fillId="0" borderId="0" xfId="0" applyFont="1" applyAlignment="1"/>
    <xf numFmtId="164" fontId="0" fillId="2" borderId="0" xfId="0" applyFont="1" applyFill="1" applyAlignment="1">
      <alignment horizontal="centerContinuous"/>
    </xf>
    <xf numFmtId="164" fontId="0" fillId="2" borderId="0" xfId="0" applyFont="1" applyFill="1" applyAlignment="1"/>
    <xf numFmtId="164" fontId="0" fillId="0" borderId="0" xfId="0" applyFont="1" applyBorder="1" applyAlignment="1"/>
    <xf numFmtId="164" fontId="0" fillId="2" borderId="7" xfId="0" applyFont="1" applyFill="1" applyBorder="1" applyAlignment="1">
      <alignment horizontal="centerContinuous" vertical="center"/>
    </xf>
    <xf numFmtId="49" fontId="0" fillId="2" borderId="8" xfId="0" quotePrefix="1" applyNumberFormat="1" applyFont="1" applyFill="1" applyBorder="1" applyAlignment="1">
      <alignment horizontal="center" vertical="center"/>
    </xf>
    <xf numFmtId="164" fontId="0" fillId="0" borderId="9" xfId="0" applyFont="1" applyBorder="1" applyAlignment="1"/>
    <xf numFmtId="164" fontId="0" fillId="0" borderId="0" xfId="0" applyFont="1" applyAlignment="1" applyProtection="1"/>
    <xf numFmtId="164" fontId="0" fillId="2" borderId="8" xfId="0" quotePrefix="1" applyFont="1" applyFill="1" applyBorder="1" applyAlignment="1">
      <alignment horizontal="center" vertical="center"/>
    </xf>
    <xf numFmtId="164" fontId="0" fillId="0" borderId="0" xfId="0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7" fillId="0" borderId="0" xfId="0" applyFont="1" applyAlignment="1">
      <alignment horizontal="left" vertical="center"/>
    </xf>
    <xf numFmtId="164" fontId="0" fillId="0" borderId="0" xfId="0" applyFont="1" applyFill="1" applyAlignment="1">
      <alignment horizontal="left" vertical="center"/>
    </xf>
    <xf numFmtId="164" fontId="0" fillId="0" borderId="0" xfId="0" applyFont="1" applyAlignment="1">
      <alignment horizontal="left" vertical="center"/>
    </xf>
    <xf numFmtId="164" fontId="0" fillId="0" borderId="0" xfId="0" applyFont="1" applyFill="1" applyAlignment="1">
      <alignment vertical="center"/>
    </xf>
    <xf numFmtId="164" fontId="0" fillId="0" borderId="0" xfId="0" applyFont="1" applyAlignment="1">
      <alignment vertical="center"/>
    </xf>
    <xf numFmtId="3" fontId="0" fillId="0" borderId="0" xfId="9" applyNumberFormat="1" applyFont="1"/>
    <xf numFmtId="168" fontId="0" fillId="0" borderId="0" xfId="9" applyNumberFormat="1" applyFont="1" applyAlignment="1">
      <alignment horizontal="right"/>
    </xf>
    <xf numFmtId="164" fontId="0" fillId="0" borderId="0" xfId="0" applyFont="1" applyFill="1" applyBorder="1" applyAlignment="1"/>
    <xf numFmtId="164" fontId="1" fillId="2" borderId="0" xfId="0" applyFont="1" applyFill="1" applyAlignment="1">
      <alignment horizontal="left" vertical="center"/>
    </xf>
    <xf numFmtId="0" fontId="0" fillId="2" borderId="8" xfId="0" quotePrefix="1" applyNumberFormat="1" applyFont="1" applyFill="1" applyBorder="1" applyAlignment="1">
      <alignment horizontal="center" vertical="center"/>
    </xf>
    <xf numFmtId="164" fontId="0" fillId="0" borderId="0" xfId="0" applyFont="1" applyFill="1" applyAlignment="1"/>
    <xf numFmtId="164" fontId="0" fillId="0" borderId="0" xfId="0" applyFont="1" applyFill="1" applyAlignment="1">
      <alignment horizontal="right"/>
    </xf>
    <xf numFmtId="164" fontId="0" fillId="0" borderId="0" xfId="0" applyFont="1" applyFill="1" applyBorder="1" applyAlignment="1">
      <alignment horizontal="left" indent="5"/>
    </xf>
    <xf numFmtId="164" fontId="0" fillId="0" borderId="0" xfId="0" applyFont="1" applyFill="1" applyAlignment="1">
      <alignment horizontal="left" indent="3"/>
    </xf>
    <xf numFmtId="164" fontId="0" fillId="0" borderId="0" xfId="0" applyFont="1" applyAlignment="1"/>
    <xf numFmtId="164" fontId="0" fillId="0" borderId="0" xfId="0" applyFont="1" applyAlignment="1">
      <alignment horizontal="right"/>
    </xf>
    <xf numFmtId="164" fontId="0" fillId="0" borderId="0" xfId="0" applyFont="1" applyFill="1" applyBorder="1" applyAlignment="1"/>
    <xf numFmtId="0" fontId="0" fillId="2" borderId="8" xfId="0" quotePrefix="1" applyNumberFormat="1" applyFont="1" applyFill="1" applyBorder="1" applyAlignment="1">
      <alignment horizontal="center" vertical="center"/>
    </xf>
    <xf numFmtId="0" fontId="0" fillId="2" borderId="0" xfId="0" quotePrefix="1" applyNumberFormat="1" applyFont="1" applyFill="1" applyBorder="1" applyAlignment="1">
      <alignment horizontal="center" vertical="center"/>
    </xf>
    <xf numFmtId="164" fontId="0" fillId="2" borderId="10" xfId="0" applyFont="1" applyFill="1" applyBorder="1" applyAlignment="1">
      <alignment horizontal="center" vertical="center"/>
    </xf>
    <xf numFmtId="164" fontId="0" fillId="2" borderId="11" xfId="0" applyFont="1" applyFill="1" applyBorder="1" applyAlignment="1">
      <alignment horizontal="center" vertical="center"/>
    </xf>
    <xf numFmtId="164" fontId="0" fillId="2" borderId="12" xfId="0" quotePrefix="1" applyFont="1" applyFill="1" applyBorder="1" applyAlignment="1">
      <alignment horizontal="center" vertical="center" wrapText="1"/>
    </xf>
    <xf numFmtId="164" fontId="0" fillId="2" borderId="12" xfId="0" applyFont="1" applyFill="1" applyBorder="1" applyAlignment="1">
      <alignment horizontal="center" vertical="center"/>
    </xf>
    <xf numFmtId="164" fontId="0" fillId="2" borderId="13" xfId="0" applyFont="1" applyFill="1" applyBorder="1" applyAlignment="1">
      <alignment horizontal="center" vertical="center"/>
    </xf>
    <xf numFmtId="164" fontId="0" fillId="2" borderId="14" xfId="0" applyFont="1" applyFill="1" applyBorder="1" applyAlignment="1">
      <alignment horizontal="center" vertical="center"/>
    </xf>
    <xf numFmtId="164" fontId="0" fillId="2" borderId="15" xfId="0" applyFont="1" applyFill="1" applyBorder="1" applyAlignment="1">
      <alignment horizontal="center" vertical="center"/>
    </xf>
    <xf numFmtId="164" fontId="0" fillId="0" borderId="16" xfId="0" applyFont="1" applyBorder="1" applyAlignment="1">
      <alignment horizontal="center" vertical="center"/>
    </xf>
    <xf numFmtId="164" fontId="0" fillId="0" borderId="7" xfId="0" applyFont="1" applyBorder="1" applyAlignment="1">
      <alignment horizontal="center" vertical="center"/>
    </xf>
    <xf numFmtId="164" fontId="0" fillId="2" borderId="17" xfId="0" quotePrefix="1" applyFont="1" applyFill="1" applyBorder="1" applyAlignment="1">
      <alignment horizontal="center" vertical="center" wrapText="1"/>
    </xf>
    <xf numFmtId="164" fontId="0" fillId="2" borderId="13" xfId="0" quotePrefix="1" applyFont="1" applyFill="1" applyBorder="1" applyAlignment="1">
      <alignment horizontal="center" vertical="center" wrapText="1"/>
    </xf>
    <xf numFmtId="164" fontId="0" fillId="0" borderId="0" xfId="0" applyFont="1" applyFill="1" applyBorder="1" applyAlignment="1"/>
    <xf numFmtId="164" fontId="0" fillId="0" borderId="0" xfId="0" applyFont="1" applyFill="1" applyAlignment="1"/>
    <xf numFmtId="164" fontId="0" fillId="0" borderId="0" xfId="0" applyFont="1" applyFill="1" applyAlignment="1">
      <alignment horizontal="right"/>
    </xf>
  </cellXfs>
  <cellStyles count="16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 2 2" xfId="6"/>
    <cellStyle name="Standard 2 3" xfId="13"/>
    <cellStyle name="Standard 3" xfId="7"/>
    <cellStyle name="Standard 4" xfId="8"/>
    <cellStyle name="Standard 5" xfId="11"/>
    <cellStyle name="Standard 5 2" xfId="14"/>
    <cellStyle name="Standard_seit 1980" xfId="9"/>
    <cellStyle name="U_1 - Formatvorlage1" xfId="10"/>
    <cellStyle name="Währung 2" xfId="12"/>
    <cellStyle name="Währung 2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133350</xdr:rowOff>
    </xdr:to>
    <xdr:pic>
      <xdr:nvPicPr>
        <xdr:cNvPr id="61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a022/9L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4"/>
  <sheetViews>
    <sheetView showGridLines="0" workbookViewId="0">
      <selection activeCell="H24" sqref="H24"/>
    </sheetView>
  </sheetViews>
  <sheetFormatPr baseColWidth="10" defaultColWidth="12" defaultRowHeight="12.75" customHeight="1"/>
  <cols>
    <col min="1" max="1" width="2.85546875" style="2" customWidth="1"/>
    <col min="2" max="2" width="104.85546875" style="2" customWidth="1"/>
    <col min="3" max="9" width="12.7109375" style="2" customWidth="1"/>
    <col min="10" max="16384" width="12" style="2"/>
  </cols>
  <sheetData>
    <row r="1" spans="1:9" ht="12.75" customHeight="1">
      <c r="A1" s="12"/>
      <c r="B1" s="13"/>
    </row>
    <row r="2" spans="1:9" ht="12.75" customHeight="1">
      <c r="A2" s="14"/>
      <c r="B2" s="15" t="s">
        <v>17</v>
      </c>
      <c r="C2" s="4"/>
    </row>
    <row r="3" spans="1:9" ht="12.75" customHeight="1">
      <c r="A3" s="16"/>
      <c r="B3" s="17"/>
      <c r="C3" s="4"/>
    </row>
    <row r="4" spans="1:9" ht="12.75" customHeight="1">
      <c r="A4" s="12"/>
      <c r="B4" s="13"/>
      <c r="C4" s="4"/>
    </row>
    <row r="5" spans="1:9" ht="12.75" customHeight="1">
      <c r="A5" s="14"/>
      <c r="B5" s="18" t="s">
        <v>0</v>
      </c>
      <c r="C5" s="5"/>
      <c r="D5" s="3"/>
      <c r="E5" s="3"/>
      <c r="F5" s="3"/>
      <c r="G5" s="3"/>
      <c r="H5" s="3"/>
      <c r="I5" s="3"/>
    </row>
    <row r="6" spans="1:9" ht="12.75" customHeight="1">
      <c r="A6" s="16"/>
      <c r="B6" s="17"/>
      <c r="C6" s="4"/>
    </row>
    <row r="7" spans="1:9" ht="12.75" customHeight="1">
      <c r="A7" s="6"/>
      <c r="B7" s="7"/>
    </row>
    <row r="8" spans="1:9" ht="12.75" customHeight="1">
      <c r="A8" s="8"/>
      <c r="B8" s="19" t="s">
        <v>3</v>
      </c>
    </row>
    <row r="9" spans="1:9" ht="12.75" customHeight="1">
      <c r="A9" s="8"/>
      <c r="B9" s="9"/>
    </row>
    <row r="10" spans="1:9" ht="12.75" customHeight="1">
      <c r="A10" s="8"/>
      <c r="B10" s="19" t="s">
        <v>21</v>
      </c>
    </row>
    <row r="11" spans="1:9" ht="12.75" customHeight="1">
      <c r="A11" s="8"/>
      <c r="B11" s="9"/>
    </row>
    <row r="12" spans="1:9" ht="12.75" customHeight="1">
      <c r="A12" s="8"/>
      <c r="B12" s="9" t="s">
        <v>20</v>
      </c>
    </row>
    <row r="13" spans="1:9" ht="12.75" customHeight="1">
      <c r="A13" s="8"/>
      <c r="B13" s="9"/>
    </row>
    <row r="14" spans="1:9" ht="12.75" customHeight="1">
      <c r="A14" s="8"/>
      <c r="B14" s="9" t="s">
        <v>4</v>
      </c>
    </row>
    <row r="15" spans="1:9" ht="12.75" customHeight="1">
      <c r="A15" s="8"/>
      <c r="B15" s="9" t="s">
        <v>5</v>
      </c>
    </row>
    <row r="16" spans="1:9" ht="12.75" customHeight="1">
      <c r="A16" s="8"/>
      <c r="B16" s="20" t="s">
        <v>6</v>
      </c>
    </row>
    <row r="17" spans="1:2" ht="12.75" customHeight="1">
      <c r="A17" s="8"/>
      <c r="B17" s="9"/>
    </row>
    <row r="18" spans="1:2" ht="12.75" customHeight="1">
      <c r="A18" s="8"/>
      <c r="B18" s="9" t="s">
        <v>7</v>
      </c>
    </row>
    <row r="19" spans="1:2" ht="12.75" customHeight="1">
      <c r="A19" s="8"/>
      <c r="B19" s="20" t="s">
        <v>8</v>
      </c>
    </row>
    <row r="20" spans="1:2" ht="12.75" customHeight="1">
      <c r="A20" s="8"/>
      <c r="B20" s="20" t="s">
        <v>9</v>
      </c>
    </row>
    <row r="21" spans="1:2" ht="12.75" customHeight="1">
      <c r="A21" s="8"/>
      <c r="B21" s="9"/>
    </row>
    <row r="22" spans="1:2" ht="12.75" customHeight="1">
      <c r="A22" s="8"/>
      <c r="B22" s="9" t="s">
        <v>16</v>
      </c>
    </row>
    <row r="23" spans="1:2" ht="12.75" customHeight="1">
      <c r="A23" s="10"/>
      <c r="B23" s="11"/>
    </row>
    <row r="24" spans="1:2" ht="12.75" customHeight="1">
      <c r="A24" s="6"/>
      <c r="B24" s="7"/>
    </row>
    <row r="25" spans="1:2" ht="12.75" customHeight="1">
      <c r="A25" s="8"/>
      <c r="B25" s="19" t="s">
        <v>10</v>
      </c>
    </row>
    <row r="26" spans="1:2" ht="12.75" customHeight="1">
      <c r="A26" s="8"/>
      <c r="B26" s="9"/>
    </row>
    <row r="27" spans="1:2" ht="12.75" customHeight="1">
      <c r="A27" s="8"/>
      <c r="B27" s="9" t="s">
        <v>11</v>
      </c>
    </row>
    <row r="28" spans="1:2" ht="12.75" customHeight="1">
      <c r="A28" s="8"/>
      <c r="B28" s="9" t="s">
        <v>12</v>
      </c>
    </row>
    <row r="29" spans="1:2" ht="12.75" customHeight="1">
      <c r="A29" s="10"/>
      <c r="B29" s="11"/>
    </row>
    <row r="30" spans="1:2" ht="12.75" customHeight="1">
      <c r="A30" s="6"/>
      <c r="B30" s="7"/>
    </row>
    <row r="31" spans="1:2" ht="12.75" customHeight="1">
      <c r="A31" s="8"/>
      <c r="B31" s="19" t="s">
        <v>13</v>
      </c>
    </row>
    <row r="32" spans="1:2" ht="12.75" customHeight="1">
      <c r="A32" s="8"/>
      <c r="B32" s="9"/>
    </row>
    <row r="33" spans="1:2" ht="12.75" customHeight="1">
      <c r="A33" s="8"/>
      <c r="B33" s="9" t="s">
        <v>14</v>
      </c>
    </row>
    <row r="34" spans="1:2" ht="12.75" customHeight="1">
      <c r="A34" s="10"/>
      <c r="B34" s="11"/>
    </row>
    <row r="35" spans="1:2" ht="12.75" customHeight="1">
      <c r="A35" s="6"/>
      <c r="B35" s="7"/>
    </row>
    <row r="36" spans="1:2" ht="12.75" customHeight="1">
      <c r="A36" s="8"/>
      <c r="B36" s="19" t="s">
        <v>15</v>
      </c>
    </row>
    <row r="37" spans="1:2" ht="12.75" customHeight="1">
      <c r="A37" s="8"/>
      <c r="B37" s="9"/>
    </row>
    <row r="38" spans="1:2" ht="12.75" customHeight="1">
      <c r="A38" s="8"/>
      <c r="B38" s="9" t="s">
        <v>22</v>
      </c>
    </row>
    <row r="39" spans="1:2" ht="12.75" customHeight="1">
      <c r="A39" s="10"/>
      <c r="B39" s="11"/>
    </row>
    <row r="40" spans="1:2" ht="12.75" customHeight="1">
      <c r="A40" s="6"/>
      <c r="B40" s="7"/>
    </row>
    <row r="41" spans="1:2" ht="12.75" customHeight="1">
      <c r="A41" s="8"/>
      <c r="B41" s="19" t="s">
        <v>18</v>
      </c>
    </row>
    <row r="42" spans="1:2" ht="12.75" customHeight="1">
      <c r="A42" s="8"/>
      <c r="B42" s="9"/>
    </row>
    <row r="43" spans="1:2" ht="12.75" customHeight="1">
      <c r="A43" s="8"/>
      <c r="B43" s="9" t="s">
        <v>19</v>
      </c>
    </row>
    <row r="44" spans="1:2" ht="12.75" customHeight="1">
      <c r="A44" s="10"/>
      <c r="B44" s="11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W60"/>
  <sheetViews>
    <sheetView tabSelected="1" workbookViewId="0">
      <pane ySplit="8" topLeftCell="A45" activePane="bottomLeft" state="frozen"/>
      <selection pane="bottomLeft" activeCell="H52" sqref="B50:H52"/>
    </sheetView>
  </sheetViews>
  <sheetFormatPr baseColWidth="10" defaultColWidth="9.85546875" defaultRowHeight="12.75" customHeight="1"/>
  <cols>
    <col min="1" max="1" width="8.85546875" style="22" customWidth="1"/>
    <col min="2" max="2" width="13.85546875" style="22" customWidth="1"/>
    <col min="3" max="4" width="14.85546875" style="22" customWidth="1"/>
    <col min="5" max="5" width="15.85546875" style="22" customWidth="1"/>
    <col min="6" max="8" width="14.85546875" style="22" customWidth="1"/>
    <col min="9" max="9" width="13.85546875" style="22" customWidth="1"/>
    <col min="10" max="10" width="16.85546875" style="22" customWidth="1"/>
    <col min="11" max="16384" width="9.85546875" style="22"/>
  </cols>
  <sheetData>
    <row r="1" spans="1:23" ht="12.75" customHeight="1">
      <c r="A1" s="1" t="s">
        <v>23</v>
      </c>
      <c r="B1" s="21"/>
      <c r="C1" s="21"/>
      <c r="D1" s="21"/>
      <c r="E1" s="21"/>
      <c r="F1" s="21"/>
      <c r="G1" s="21"/>
    </row>
    <row r="2" spans="1:23" ht="12.75" customHeight="1">
      <c r="A2" s="1"/>
      <c r="B2" s="21"/>
      <c r="C2" s="21"/>
      <c r="D2" s="21"/>
      <c r="E2" s="21"/>
      <c r="F2" s="21"/>
      <c r="G2" s="21"/>
      <c r="H2" s="21"/>
    </row>
    <row r="3" spans="1:23" ht="26.4" customHeight="1">
      <c r="A3" s="41" t="s">
        <v>33</v>
      </c>
      <c r="B3" s="23"/>
      <c r="C3" s="23"/>
      <c r="D3" s="23"/>
      <c r="E3" s="23"/>
      <c r="F3" s="23"/>
      <c r="G3" s="23"/>
      <c r="H3" s="24"/>
    </row>
    <row r="4" spans="1:23" ht="12.75" customHeight="1">
      <c r="A4" s="25"/>
      <c r="B4" s="25"/>
      <c r="C4" s="25"/>
      <c r="D4" s="25"/>
      <c r="E4" s="25"/>
      <c r="F4" s="25"/>
      <c r="G4" s="25"/>
      <c r="H4" s="25"/>
    </row>
    <row r="5" spans="1:23" ht="12.75" customHeight="1" thickBot="1">
      <c r="A5" s="52" t="s">
        <v>1</v>
      </c>
      <c r="B5" s="56" t="s">
        <v>35</v>
      </c>
      <c r="C5" s="57"/>
      <c r="D5" s="57"/>
      <c r="E5" s="57"/>
      <c r="F5" s="57"/>
      <c r="G5" s="57"/>
      <c r="H5" s="57"/>
    </row>
    <row r="6" spans="1:23" ht="12.75" customHeight="1" thickBot="1">
      <c r="A6" s="52"/>
      <c r="B6" s="58" t="s">
        <v>34</v>
      </c>
      <c r="C6" s="61" t="s">
        <v>2</v>
      </c>
      <c r="D6" s="26" t="s">
        <v>36</v>
      </c>
      <c r="E6" s="26"/>
      <c r="F6" s="26"/>
      <c r="G6" s="26"/>
      <c r="H6" s="61" t="s">
        <v>24</v>
      </c>
    </row>
    <row r="7" spans="1:23" ht="24.9" customHeight="1" thickBot="1">
      <c r="A7" s="53"/>
      <c r="B7" s="59"/>
      <c r="C7" s="61"/>
      <c r="D7" s="54" t="s">
        <v>25</v>
      </c>
      <c r="E7" s="54" t="s">
        <v>26</v>
      </c>
      <c r="F7" s="54" t="s">
        <v>27</v>
      </c>
      <c r="G7" s="54" t="s">
        <v>28</v>
      </c>
      <c r="H7" s="61"/>
    </row>
    <row r="8" spans="1:23" ht="12.75" customHeight="1" thickBot="1">
      <c r="A8" s="53"/>
      <c r="B8" s="60"/>
      <c r="C8" s="62"/>
      <c r="D8" s="55"/>
      <c r="E8" s="55" t="s">
        <v>29</v>
      </c>
      <c r="F8" s="55"/>
      <c r="G8" s="55" t="s">
        <v>30</v>
      </c>
      <c r="H8" s="62"/>
    </row>
    <row r="9" spans="1:23" ht="12.75" customHeight="1">
      <c r="A9" s="27"/>
      <c r="B9" s="28"/>
      <c r="C9" s="28"/>
      <c r="D9" s="28"/>
      <c r="E9" s="28"/>
      <c r="F9" s="28"/>
      <c r="G9" s="28"/>
      <c r="H9" s="28"/>
    </row>
    <row r="10" spans="1:23" ht="12.75" customHeight="1">
      <c r="A10" s="27">
        <v>1980</v>
      </c>
      <c r="B10" s="22">
        <f t="shared" ref="B10:B37" si="0">SUM(C10:H10)</f>
        <v>90992</v>
      </c>
      <c r="C10" s="22">
        <v>30502</v>
      </c>
      <c r="D10" s="22">
        <v>7030</v>
      </c>
      <c r="E10" s="22">
        <v>2325</v>
      </c>
      <c r="F10" s="22">
        <v>5096</v>
      </c>
      <c r="G10" s="22">
        <v>12605</v>
      </c>
      <c r="H10" s="22">
        <v>33434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ht="12.75" customHeight="1">
      <c r="A11" s="27">
        <v>1981</v>
      </c>
      <c r="B11" s="22">
        <f t="shared" si="0"/>
        <v>89192</v>
      </c>
      <c r="C11" s="22">
        <v>30945</v>
      </c>
      <c r="D11" s="22">
        <v>5287</v>
      </c>
      <c r="E11" s="22">
        <v>2216</v>
      </c>
      <c r="F11" s="22">
        <v>6115</v>
      </c>
      <c r="G11" s="22">
        <v>9831</v>
      </c>
      <c r="H11" s="22">
        <v>34798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ht="12.75" customHeight="1">
      <c r="A12" s="27">
        <v>1982</v>
      </c>
      <c r="B12" s="22">
        <f t="shared" si="0"/>
        <v>81551</v>
      </c>
      <c r="C12" s="22">
        <v>28881</v>
      </c>
      <c r="D12" s="22">
        <v>5826</v>
      </c>
      <c r="E12" s="22">
        <v>2107</v>
      </c>
      <c r="F12" s="22">
        <v>3739</v>
      </c>
      <c r="G12" s="22">
        <v>9070</v>
      </c>
      <c r="H12" s="22">
        <v>31928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ht="12.75" customHeight="1">
      <c r="A13" s="27">
        <v>1983</v>
      </c>
      <c r="B13" s="22">
        <f t="shared" si="0"/>
        <v>82405</v>
      </c>
      <c r="C13" s="22">
        <v>30199</v>
      </c>
      <c r="D13" s="22">
        <v>5797</v>
      </c>
      <c r="E13" s="22">
        <v>1937</v>
      </c>
      <c r="F13" s="22">
        <v>2868</v>
      </c>
      <c r="G13" s="22">
        <v>7982</v>
      </c>
      <c r="H13" s="22">
        <v>33622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ht="12.75" customHeight="1">
      <c r="A14" s="27">
        <v>1984</v>
      </c>
      <c r="B14" s="22">
        <f t="shared" si="0"/>
        <v>86248</v>
      </c>
      <c r="C14" s="22">
        <v>32434</v>
      </c>
      <c r="D14" s="22">
        <v>5904</v>
      </c>
      <c r="E14" s="22">
        <v>2069</v>
      </c>
      <c r="F14" s="22">
        <v>4867</v>
      </c>
      <c r="G14" s="22">
        <v>7680</v>
      </c>
      <c r="H14" s="22">
        <v>33294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23" ht="12.75" customHeight="1">
      <c r="A15" s="27">
        <v>1985</v>
      </c>
      <c r="B15" s="22">
        <f t="shared" si="0"/>
        <v>92982</v>
      </c>
      <c r="C15" s="22">
        <v>34146</v>
      </c>
      <c r="D15" s="22">
        <v>6983</v>
      </c>
      <c r="E15" s="22">
        <v>2047</v>
      </c>
      <c r="F15" s="22">
        <v>7417</v>
      </c>
      <c r="G15" s="22">
        <v>9891</v>
      </c>
      <c r="H15" s="22">
        <v>32498</v>
      </c>
    </row>
    <row r="16" spans="1:23" ht="12.75" customHeight="1">
      <c r="A16" s="27">
        <v>1986</v>
      </c>
      <c r="B16" s="22">
        <f t="shared" si="0"/>
        <v>96009</v>
      </c>
      <c r="C16" s="22">
        <v>36698</v>
      </c>
      <c r="D16" s="22">
        <v>6461</v>
      </c>
      <c r="E16" s="22">
        <v>2069</v>
      </c>
      <c r="F16" s="22">
        <v>8072</v>
      </c>
      <c r="G16" s="22">
        <v>10693</v>
      </c>
      <c r="H16" s="22">
        <v>32016</v>
      </c>
    </row>
    <row r="17" spans="1:8" ht="12.75" customHeight="1">
      <c r="A17" s="27">
        <v>1987</v>
      </c>
      <c r="B17" s="22">
        <f t="shared" si="0"/>
        <v>104142</v>
      </c>
      <c r="C17" s="22">
        <v>45359</v>
      </c>
      <c r="D17" s="22">
        <v>6790</v>
      </c>
      <c r="E17" s="22">
        <v>3672</v>
      </c>
      <c r="F17" s="22">
        <v>4166</v>
      </c>
      <c r="G17" s="22">
        <v>12289</v>
      </c>
      <c r="H17" s="22">
        <v>31866</v>
      </c>
    </row>
    <row r="18" spans="1:8" ht="12.75" customHeight="1">
      <c r="A18" s="27">
        <v>1988</v>
      </c>
      <c r="B18" s="22">
        <f t="shared" si="0"/>
        <v>113705</v>
      </c>
      <c r="C18" s="22">
        <v>51216</v>
      </c>
      <c r="D18" s="22">
        <v>7510</v>
      </c>
      <c r="E18" s="22">
        <v>4278</v>
      </c>
      <c r="F18" s="22">
        <v>4523</v>
      </c>
      <c r="G18" s="22">
        <v>12388</v>
      </c>
      <c r="H18" s="22">
        <v>33790</v>
      </c>
    </row>
    <row r="19" spans="1:8" ht="12.75" customHeight="1">
      <c r="A19" s="27">
        <v>1989</v>
      </c>
      <c r="B19" s="22">
        <f t="shared" si="0"/>
        <v>123617</v>
      </c>
      <c r="C19" s="22">
        <v>57143</v>
      </c>
      <c r="D19" s="22">
        <v>8094</v>
      </c>
      <c r="E19" s="22">
        <v>5524</v>
      </c>
      <c r="F19" s="22">
        <v>3762</v>
      </c>
      <c r="G19" s="22">
        <v>13532</v>
      </c>
      <c r="H19" s="22">
        <v>35562</v>
      </c>
    </row>
    <row r="20" spans="1:8" ht="12.75" customHeight="1">
      <c r="A20" s="27">
        <v>1990</v>
      </c>
      <c r="B20" s="22">
        <f t="shared" si="0"/>
        <v>124435</v>
      </c>
      <c r="C20" s="22">
        <v>56963</v>
      </c>
      <c r="D20" s="22">
        <v>9697</v>
      </c>
      <c r="E20" s="22">
        <v>5159</v>
      </c>
      <c r="F20" s="22">
        <v>3388</v>
      </c>
      <c r="G20" s="22">
        <v>13496</v>
      </c>
      <c r="H20" s="22">
        <v>35732</v>
      </c>
    </row>
    <row r="21" spans="1:8" ht="12.75" customHeight="1">
      <c r="A21" s="27">
        <v>1991</v>
      </c>
      <c r="B21" s="22">
        <f t="shared" si="0"/>
        <v>128967</v>
      </c>
      <c r="C21" s="22">
        <v>59622</v>
      </c>
      <c r="D21" s="22">
        <v>9764</v>
      </c>
      <c r="E21" s="22">
        <v>5176</v>
      </c>
      <c r="F21" s="22">
        <v>4057</v>
      </c>
      <c r="G21" s="22">
        <f>12057+1161</f>
        <v>13218</v>
      </c>
      <c r="H21" s="22">
        <v>37130</v>
      </c>
    </row>
    <row r="22" spans="1:8" ht="12.75" customHeight="1">
      <c r="A22" s="27">
        <v>1992</v>
      </c>
      <c r="B22" s="22">
        <f t="shared" si="0"/>
        <v>130954</v>
      </c>
      <c r="C22" s="22">
        <v>63808</v>
      </c>
      <c r="D22" s="22">
        <v>11713</v>
      </c>
      <c r="E22" s="22">
        <v>5579</v>
      </c>
      <c r="F22" s="22">
        <v>2607</v>
      </c>
      <c r="G22" s="22">
        <f>12458+1699</f>
        <v>14157</v>
      </c>
      <c r="H22" s="22">
        <v>33090</v>
      </c>
    </row>
    <row r="23" spans="1:8" ht="12.75" customHeight="1">
      <c r="A23" s="27">
        <v>1993</v>
      </c>
      <c r="B23" s="22">
        <f t="shared" si="0"/>
        <v>129387</v>
      </c>
      <c r="C23" s="22">
        <v>67307</v>
      </c>
      <c r="D23" s="22">
        <v>11969</v>
      </c>
      <c r="E23" s="22">
        <v>4973</v>
      </c>
      <c r="F23" s="22">
        <v>2692</v>
      </c>
      <c r="G23" s="22">
        <f>10706+1802</f>
        <v>12508</v>
      </c>
      <c r="H23" s="22">
        <v>29938</v>
      </c>
    </row>
    <row r="24" spans="1:8" ht="12.75" customHeight="1">
      <c r="A24" s="27">
        <v>1994</v>
      </c>
      <c r="B24" s="22">
        <f t="shared" si="0"/>
        <v>128038</v>
      </c>
      <c r="C24" s="22">
        <v>66168</v>
      </c>
      <c r="D24" s="22">
        <v>13677</v>
      </c>
      <c r="E24" s="22">
        <v>4507</v>
      </c>
      <c r="F24" s="22">
        <v>2823</v>
      </c>
      <c r="G24" s="22">
        <f>9600+2067</f>
        <v>11667</v>
      </c>
      <c r="H24" s="22">
        <v>29196</v>
      </c>
    </row>
    <row r="25" spans="1:8" ht="12.75" customHeight="1">
      <c r="A25" s="30" t="s">
        <v>37</v>
      </c>
      <c r="B25" s="22">
        <f t="shared" si="0"/>
        <v>123772</v>
      </c>
      <c r="C25" s="22">
        <v>78727</v>
      </c>
      <c r="D25" s="22">
        <v>4268</v>
      </c>
      <c r="E25" s="22">
        <v>2692</v>
      </c>
      <c r="F25" s="22">
        <v>2369</v>
      </c>
      <c r="G25" s="22">
        <v>8670</v>
      </c>
      <c r="H25" s="22">
        <v>27046</v>
      </c>
    </row>
    <row r="26" spans="1:8" ht="12.75" customHeight="1">
      <c r="A26" s="27">
        <v>1996</v>
      </c>
      <c r="B26" s="22">
        <f t="shared" si="0"/>
        <v>134933</v>
      </c>
      <c r="C26" s="22">
        <v>88161</v>
      </c>
      <c r="D26" s="22">
        <v>6121</v>
      </c>
      <c r="E26" s="22">
        <v>2716</v>
      </c>
      <c r="F26" s="22">
        <v>2420</v>
      </c>
      <c r="G26" s="22">
        <v>9531</v>
      </c>
      <c r="H26" s="22">
        <v>25984</v>
      </c>
    </row>
    <row r="27" spans="1:8" ht="12.75" customHeight="1">
      <c r="A27" s="27">
        <v>1997</v>
      </c>
      <c r="B27" s="22">
        <f t="shared" si="0"/>
        <v>134196</v>
      </c>
      <c r="C27" s="22">
        <v>85049</v>
      </c>
      <c r="D27" s="22">
        <v>9323</v>
      </c>
      <c r="E27" s="22">
        <v>2817</v>
      </c>
      <c r="F27" s="22">
        <v>3135</v>
      </c>
      <c r="G27" s="22">
        <v>9736</v>
      </c>
      <c r="H27" s="22">
        <v>24136</v>
      </c>
    </row>
    <row r="28" spans="1:8" ht="12.75" customHeight="1">
      <c r="A28" s="27">
        <v>1998</v>
      </c>
      <c r="B28" s="22">
        <f t="shared" si="0"/>
        <v>138116</v>
      </c>
      <c r="C28" s="22">
        <v>95351</v>
      </c>
      <c r="D28" s="22">
        <v>6497</v>
      </c>
      <c r="E28" s="22">
        <v>2488</v>
      </c>
      <c r="F28" s="22">
        <v>2501</v>
      </c>
      <c r="G28" s="22">
        <v>5475</v>
      </c>
      <c r="H28" s="22">
        <v>25804</v>
      </c>
    </row>
    <row r="29" spans="1:8" ht="12.75" customHeight="1">
      <c r="A29" s="27">
        <v>1999</v>
      </c>
      <c r="B29" s="22">
        <f t="shared" si="0"/>
        <v>140781</v>
      </c>
      <c r="C29" s="22">
        <v>100753</v>
      </c>
      <c r="D29" s="22">
        <v>6474</v>
      </c>
      <c r="E29" s="22">
        <v>2701</v>
      </c>
      <c r="F29" s="22">
        <v>1442</v>
      </c>
      <c r="G29" s="22">
        <v>6257</v>
      </c>
      <c r="H29" s="22">
        <v>23154</v>
      </c>
    </row>
    <row r="30" spans="1:8" ht="12.75" customHeight="1">
      <c r="A30" s="27">
        <v>2000</v>
      </c>
      <c r="B30" s="22">
        <f t="shared" si="0"/>
        <v>143321</v>
      </c>
      <c r="C30" s="22">
        <v>105806</v>
      </c>
      <c r="D30" s="22">
        <v>6925</v>
      </c>
      <c r="E30" s="22">
        <v>4392</v>
      </c>
      <c r="F30" s="22">
        <v>1696</v>
      </c>
      <c r="G30" s="22">
        <v>5462</v>
      </c>
      <c r="H30" s="22">
        <v>19040</v>
      </c>
    </row>
    <row r="31" spans="1:8" ht="12.75" customHeight="1">
      <c r="A31" s="27">
        <v>2001</v>
      </c>
      <c r="B31" s="22">
        <f t="shared" si="0"/>
        <v>143690</v>
      </c>
      <c r="C31" s="22">
        <v>104048</v>
      </c>
      <c r="D31" s="22">
        <v>6980</v>
      </c>
      <c r="E31" s="22">
        <v>3700</v>
      </c>
      <c r="F31" s="22">
        <v>2673</v>
      </c>
      <c r="G31" s="22">
        <v>4295</v>
      </c>
      <c r="H31" s="22">
        <v>21994</v>
      </c>
    </row>
    <row r="32" spans="1:8" ht="12.75" customHeight="1">
      <c r="A32" s="27">
        <v>2002</v>
      </c>
      <c r="B32" s="22">
        <f t="shared" si="0"/>
        <v>144061</v>
      </c>
      <c r="C32" s="22">
        <v>101553</v>
      </c>
      <c r="D32" s="22">
        <v>7007</v>
      </c>
      <c r="E32" s="22">
        <v>3895</v>
      </c>
      <c r="F32" s="22">
        <v>3329</v>
      </c>
      <c r="G32" s="22">
        <v>5571</v>
      </c>
      <c r="H32" s="22">
        <v>22706</v>
      </c>
    </row>
    <row r="33" spans="1:8" ht="12.75" customHeight="1">
      <c r="A33" s="27">
        <v>2003</v>
      </c>
      <c r="B33" s="22">
        <f t="shared" si="0"/>
        <v>145135</v>
      </c>
      <c r="C33" s="22">
        <v>103701</v>
      </c>
      <c r="D33" s="22">
        <v>6258</v>
      </c>
      <c r="E33" s="22">
        <v>5661</v>
      </c>
      <c r="F33" s="22">
        <v>1936</v>
      </c>
      <c r="G33" s="22">
        <v>5361</v>
      </c>
      <c r="H33" s="22">
        <v>22218</v>
      </c>
    </row>
    <row r="34" spans="1:8" ht="12.75" customHeight="1">
      <c r="A34" s="27">
        <v>2004</v>
      </c>
      <c r="B34" s="22">
        <f t="shared" si="0"/>
        <v>156828</v>
      </c>
      <c r="C34" s="22">
        <v>116657</v>
      </c>
      <c r="D34" s="22">
        <v>7120</v>
      </c>
      <c r="E34" s="22">
        <v>4519</v>
      </c>
      <c r="F34" s="22">
        <v>2862</v>
      </c>
      <c r="G34" s="22">
        <v>5439</v>
      </c>
      <c r="H34" s="22">
        <v>20231</v>
      </c>
    </row>
    <row r="35" spans="1:8" ht="12.75" customHeight="1">
      <c r="A35" s="27">
        <v>2005</v>
      </c>
      <c r="B35" s="22">
        <f t="shared" si="0"/>
        <v>160714</v>
      </c>
      <c r="C35" s="22">
        <v>119911</v>
      </c>
      <c r="D35" s="22">
        <v>6536</v>
      </c>
      <c r="E35" s="22">
        <v>4211</v>
      </c>
      <c r="F35" s="22">
        <v>3368</v>
      </c>
      <c r="G35" s="22">
        <v>6201</v>
      </c>
      <c r="H35" s="22">
        <v>20487</v>
      </c>
    </row>
    <row r="36" spans="1:8" ht="12.75" customHeight="1">
      <c r="A36" s="27">
        <v>2006</v>
      </c>
      <c r="B36" s="22">
        <f t="shared" si="0"/>
        <v>164288</v>
      </c>
      <c r="C36" s="22">
        <v>124225</v>
      </c>
      <c r="D36" s="22">
        <v>5241</v>
      </c>
      <c r="E36" s="22">
        <v>3276</v>
      </c>
      <c r="F36" s="22">
        <v>4868</v>
      </c>
      <c r="G36" s="22">
        <v>6701</v>
      </c>
      <c r="H36" s="22">
        <v>19977</v>
      </c>
    </row>
    <row r="37" spans="1:8" ht="12.75" customHeight="1">
      <c r="A37" s="27">
        <v>2007</v>
      </c>
      <c r="B37" s="22">
        <f t="shared" si="0"/>
        <v>165452</v>
      </c>
      <c r="C37" s="22">
        <v>126408</v>
      </c>
      <c r="D37" s="22">
        <v>4730</v>
      </c>
      <c r="E37" s="22">
        <v>1078</v>
      </c>
      <c r="F37" s="22">
        <v>6577</v>
      </c>
      <c r="G37" s="22">
        <v>7137</v>
      </c>
      <c r="H37" s="22">
        <v>19522</v>
      </c>
    </row>
    <row r="38" spans="1:8" ht="12.75" customHeight="1">
      <c r="A38" s="27">
        <v>2008</v>
      </c>
      <c r="B38" s="22">
        <f t="shared" ref="B38:B43" si="1">SUM(C38:H38)</f>
        <v>160183</v>
      </c>
      <c r="C38" s="22">
        <v>122909</v>
      </c>
      <c r="D38" s="22">
        <v>4579</v>
      </c>
      <c r="E38" s="22">
        <v>524</v>
      </c>
      <c r="F38" s="22">
        <v>6140</v>
      </c>
      <c r="G38" s="22">
        <v>7465</v>
      </c>
      <c r="H38" s="22">
        <v>18566</v>
      </c>
    </row>
    <row r="39" spans="1:8" ht="12.75" customHeight="1">
      <c r="A39" s="27">
        <v>2009</v>
      </c>
      <c r="B39" s="22">
        <f t="shared" si="1"/>
        <v>141916</v>
      </c>
      <c r="C39" s="22">
        <v>108244</v>
      </c>
      <c r="D39" s="22">
        <v>3158</v>
      </c>
      <c r="E39" s="22">
        <v>228</v>
      </c>
      <c r="F39" s="22">
        <v>4736</v>
      </c>
      <c r="G39" s="22">
        <v>9410</v>
      </c>
      <c r="H39" s="22">
        <v>16140</v>
      </c>
    </row>
    <row r="40" spans="1:8" ht="12.75" customHeight="1">
      <c r="A40" s="27">
        <v>2010</v>
      </c>
      <c r="B40" s="22">
        <f t="shared" si="1"/>
        <v>135280</v>
      </c>
      <c r="C40" s="22">
        <v>102430</v>
      </c>
      <c r="D40" s="22">
        <v>3584</v>
      </c>
      <c r="E40" s="22">
        <v>266</v>
      </c>
      <c r="F40" s="22">
        <v>4925</v>
      </c>
      <c r="G40" s="22">
        <v>8479</v>
      </c>
      <c r="H40" s="31">
        <v>15596</v>
      </c>
    </row>
    <row r="41" spans="1:8" ht="12.75" customHeight="1">
      <c r="A41" s="27">
        <v>2011</v>
      </c>
      <c r="B41" s="22">
        <f t="shared" si="1"/>
        <v>139496</v>
      </c>
      <c r="C41" s="22">
        <v>103618</v>
      </c>
      <c r="D41" s="22">
        <v>2355</v>
      </c>
      <c r="E41" s="22">
        <v>283</v>
      </c>
      <c r="F41" s="22">
        <v>5522</v>
      </c>
      <c r="G41" s="22">
        <v>12684</v>
      </c>
      <c r="H41" s="31">
        <v>15034</v>
      </c>
    </row>
    <row r="42" spans="1:8" ht="12.75" customHeight="1">
      <c r="A42" s="27">
        <v>2012</v>
      </c>
      <c r="B42" s="22">
        <f t="shared" si="1"/>
        <v>138031</v>
      </c>
      <c r="C42" s="22">
        <v>98786</v>
      </c>
      <c r="D42" s="22">
        <v>2325</v>
      </c>
      <c r="E42" s="22">
        <v>346</v>
      </c>
      <c r="F42" s="22">
        <v>3917</v>
      </c>
      <c r="G42" s="22">
        <v>16639</v>
      </c>
      <c r="H42" s="31">
        <v>16018</v>
      </c>
    </row>
    <row r="43" spans="1:8" ht="12.75" customHeight="1">
      <c r="A43" s="27">
        <v>2013</v>
      </c>
      <c r="B43" s="22">
        <f t="shared" si="1"/>
        <v>132688</v>
      </c>
      <c r="C43" s="22">
        <v>92597</v>
      </c>
      <c r="D43" s="22">
        <v>2335</v>
      </c>
      <c r="E43" s="22">
        <v>0</v>
      </c>
      <c r="F43" s="22">
        <v>3921</v>
      </c>
      <c r="G43" s="22">
        <v>19089</v>
      </c>
      <c r="H43" s="31">
        <v>14746</v>
      </c>
    </row>
    <row r="44" spans="1:8" ht="12.75" customHeight="1">
      <c r="A44" s="27">
        <v>2014</v>
      </c>
      <c r="B44" s="22">
        <v>130879</v>
      </c>
      <c r="C44" s="22">
        <v>92217</v>
      </c>
      <c r="D44" s="22">
        <v>2303</v>
      </c>
      <c r="E44" s="22">
        <v>484</v>
      </c>
      <c r="F44" s="22">
        <v>3671</v>
      </c>
      <c r="G44" s="22">
        <v>16584</v>
      </c>
      <c r="H44" s="31">
        <v>15620</v>
      </c>
    </row>
    <row r="45" spans="1:8" ht="12.75" customHeight="1">
      <c r="A45" s="27">
        <v>2015</v>
      </c>
      <c r="B45" s="22">
        <v>136179</v>
      </c>
      <c r="C45" s="22">
        <v>98682</v>
      </c>
      <c r="D45" s="22">
        <v>2126</v>
      </c>
      <c r="E45" s="22">
        <v>551</v>
      </c>
      <c r="F45" s="22">
        <v>3668</v>
      </c>
      <c r="G45" s="22">
        <v>14198</v>
      </c>
      <c r="H45" s="31">
        <v>16954</v>
      </c>
    </row>
    <row r="46" spans="1:8" ht="12.75" customHeight="1">
      <c r="A46" s="27">
        <v>2016</v>
      </c>
      <c r="B46" s="22">
        <v>134655</v>
      </c>
      <c r="C46" s="22">
        <v>99897</v>
      </c>
      <c r="D46" s="22">
        <v>1465</v>
      </c>
      <c r="E46" s="40">
        <v>417</v>
      </c>
      <c r="F46" s="40">
        <v>3384</v>
      </c>
      <c r="G46" s="40">
        <v>12566</v>
      </c>
      <c r="H46" s="31">
        <v>16926</v>
      </c>
    </row>
    <row r="47" spans="1:8" ht="12.75" customHeight="1">
      <c r="A47" s="42">
        <v>2017</v>
      </c>
      <c r="B47" s="22">
        <v>127445</v>
      </c>
      <c r="C47" s="22">
        <v>98913</v>
      </c>
      <c r="D47" s="22">
        <v>1355</v>
      </c>
      <c r="E47" s="40">
        <v>568</v>
      </c>
      <c r="F47" s="40">
        <v>4055</v>
      </c>
      <c r="G47" s="40">
        <v>6190</v>
      </c>
      <c r="H47" s="31">
        <v>16364</v>
      </c>
    </row>
    <row r="48" spans="1:8" ht="12.75" customHeight="1">
      <c r="A48" s="42">
        <v>2018</v>
      </c>
      <c r="B48" s="43">
        <v>137180</v>
      </c>
      <c r="C48" s="47">
        <v>108385</v>
      </c>
      <c r="D48" s="43">
        <v>2284</v>
      </c>
      <c r="E48" s="40">
        <v>678</v>
      </c>
      <c r="F48" s="40">
        <v>4328</v>
      </c>
      <c r="G48" s="40">
        <v>5457</v>
      </c>
      <c r="H48" s="44">
        <v>16048</v>
      </c>
    </row>
    <row r="49" spans="1:8" ht="12.75" customHeight="1">
      <c r="A49" s="50">
        <v>2019</v>
      </c>
      <c r="B49" s="46" t="s">
        <v>39</v>
      </c>
      <c r="C49" s="48" t="s">
        <v>42</v>
      </c>
      <c r="D49" s="43">
        <v>2531</v>
      </c>
      <c r="E49" s="49">
        <v>503</v>
      </c>
      <c r="F49" s="45" t="s">
        <v>40</v>
      </c>
      <c r="G49" s="45" t="s">
        <v>41</v>
      </c>
      <c r="H49" s="44">
        <v>15084</v>
      </c>
    </row>
    <row r="50" spans="1:8" s="47" customFormat="1" ht="12.75" customHeight="1">
      <c r="A50" s="51">
        <v>2020</v>
      </c>
      <c r="B50" s="64">
        <v>58027</v>
      </c>
      <c r="C50" s="64">
        <v>37676</v>
      </c>
      <c r="D50" s="64">
        <v>566</v>
      </c>
      <c r="E50" s="63">
        <v>420</v>
      </c>
      <c r="F50" s="63">
        <v>1827</v>
      </c>
      <c r="G50" s="63">
        <v>5742</v>
      </c>
      <c r="H50" s="65">
        <v>11796</v>
      </c>
    </row>
    <row r="51" spans="1:8" s="47" customFormat="1" ht="12.75" customHeight="1">
      <c r="A51" s="51">
        <v>2021</v>
      </c>
      <c r="B51" s="64">
        <v>61855</v>
      </c>
      <c r="C51" s="64">
        <v>34788</v>
      </c>
      <c r="D51" s="64">
        <v>1518</v>
      </c>
      <c r="E51" s="63">
        <v>830</v>
      </c>
      <c r="F51" s="63">
        <v>2911</v>
      </c>
      <c r="G51" s="63">
        <v>7606</v>
      </c>
      <c r="H51" s="65">
        <v>14202</v>
      </c>
    </row>
    <row r="52" spans="1:8" s="47" customFormat="1" ht="12.75" customHeight="1">
      <c r="A52" s="51">
        <v>2022</v>
      </c>
      <c r="B52" s="64">
        <v>85386</v>
      </c>
      <c r="C52" s="64">
        <v>58730</v>
      </c>
      <c r="D52" s="64">
        <v>2408</v>
      </c>
      <c r="E52" s="63">
        <v>555</v>
      </c>
      <c r="F52" s="63">
        <v>3456</v>
      </c>
      <c r="G52" s="63">
        <v>5845</v>
      </c>
      <c r="H52" s="65">
        <v>14392</v>
      </c>
    </row>
    <row r="53" spans="1:8" ht="9.75" customHeight="1">
      <c r="A53" s="32" t="s">
        <v>31</v>
      </c>
    </row>
    <row r="54" spans="1:8" ht="12.75" customHeight="1">
      <c r="A54" s="33" t="s">
        <v>38</v>
      </c>
      <c r="B54" s="34"/>
    </row>
    <row r="55" spans="1:8" ht="3.75" customHeight="1">
      <c r="A55" s="35"/>
      <c r="B55" s="36"/>
      <c r="C55" s="37"/>
      <c r="D55" s="37"/>
      <c r="E55" s="37"/>
      <c r="F55" s="37"/>
      <c r="G55" s="37"/>
      <c r="H55" s="36"/>
    </row>
    <row r="56" spans="1:8" ht="12.75" customHeight="1">
      <c r="A56" s="35" t="s">
        <v>32</v>
      </c>
    </row>
    <row r="58" spans="1:8" ht="12.75" customHeight="1">
      <c r="D58" s="38"/>
      <c r="F58" s="38"/>
      <c r="H58" s="31"/>
    </row>
    <row r="59" spans="1:8" ht="12.75" customHeight="1">
      <c r="B59" s="39"/>
      <c r="C59" s="39"/>
      <c r="D59" s="39"/>
      <c r="E59" s="39"/>
      <c r="G59" s="39"/>
      <c r="H59" s="39"/>
    </row>
    <row r="60" spans="1:8" ht="12.75" customHeight="1">
      <c r="H60" s="47"/>
    </row>
  </sheetData>
  <mergeCells count="9">
    <mergeCell ref="A5:A8"/>
    <mergeCell ref="D7:D8"/>
    <mergeCell ref="E7:E8"/>
    <mergeCell ref="B5:H5"/>
    <mergeCell ref="B6:B8"/>
    <mergeCell ref="C6:C8"/>
    <mergeCell ref="F7:F8"/>
    <mergeCell ref="G7:G8"/>
    <mergeCell ref="H6:H8"/>
  </mergeCells>
  <phoneticPr fontId="0" type="noConversion"/>
  <pageMargins left="0.59055118110236204" right="0.59055118110236204" top="0.59055118110236204" bottom="0.59055118110236204" header="0.51181102300000003" footer="0.51181102300000003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Luftfahrzeugbewegungen am Flughafen Stuttgart seit 1980</dc:title>
  <dc:subject>TABELLE</dc:subject>
  <dc:creator>U12A001</dc:creator>
  <dc:description/>
  <cp:lastModifiedBy>Niedergesäss, Markus</cp:lastModifiedBy>
  <cp:lastPrinted>2017-08-22T12:28:29Z</cp:lastPrinted>
  <dcterms:created xsi:type="dcterms:W3CDTF">2020-04-28T13:30:43Z</dcterms:created>
  <dcterms:modified xsi:type="dcterms:W3CDTF">2023-10-12T20:08:24Z</dcterms:modified>
</cp:coreProperties>
</file>