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03\AppData\Roaming\OpenText\DM\Temp\"/>
    </mc:Choice>
  </mc:AlternateContent>
  <bookViews>
    <workbookView xWindow="720" yWindow="540" windowWidth="8655" windowHeight="4035" tabRatio="644" activeTab="2"/>
  </bookViews>
  <sheets>
    <sheet name="Info" sheetId="1" r:id="rId1"/>
    <sheet name="2005 -2012" sheetId="7" r:id="rId2"/>
    <sheet name="Aktuell" sheetId="9" r:id="rId3"/>
  </sheets>
  <externalReferences>
    <externalReference r:id="rId4"/>
    <externalReference r:id="rId5"/>
  </externalReferences>
  <definedNames>
    <definedName name="_Fill" localSheetId="0" hidden="1">'[1]seit 1990'!#REF!</definedName>
    <definedName name="_Fill" hidden="1">'[2]1994'!#REF!</definedName>
    <definedName name="_Order1" hidden="1">255</definedName>
    <definedName name="_Order2" hidden="1">255</definedName>
    <definedName name="AusblendenSpalten">Aktuell!$D:$D</definedName>
    <definedName name="AusblendenZeilen">Aktuell!$11:$14,Aktuell!$16:$19,Aktuell!$21:$24,Aktuell!$26:$29,Aktuell!$31:$34,Aktuell!$60:$60,Aktuell!$36:$39</definedName>
    <definedName name="Farbe">Aktuell!$A$3:$J$3,Aktuell!$A$5:$J$7,Aktuell!$A$8:$A$35</definedName>
    <definedName name="Jahrbuch2013">Aktuell!$A$5:$J$63</definedName>
    <definedName name="wrn.Alles." localSheetId="1" hidden="1">{#N/A,#N/A,FALSE,"A";#N/A,#N/A,FALSE,"B"}</definedName>
    <definedName name="wrn.Alles." localSheetId="2" hidden="1">{#N/A,#N/A,FALSE,"A";#N/A,#N/A,FALSE,"B"}</definedName>
    <definedName name="wrn.Alles." localSheetId="0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C50" i="9" l="1"/>
  <c r="B50" i="9"/>
  <c r="B10" i="9" l="1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5" i="9"/>
  <c r="B46" i="9"/>
  <c r="B47" i="9"/>
  <c r="I44" i="9"/>
  <c r="E44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B7" i="7"/>
  <c r="B44" i="9" l="1"/>
</calcChain>
</file>

<file path=xl/sharedStrings.xml><?xml version="1.0" encoding="utf-8"?>
<sst xmlns="http://schemas.openxmlformats.org/spreadsheetml/2006/main" count="93" uniqueCount="60">
  <si>
    <t xml:space="preserve">Besucher und Kurmittelabgaben der städtischen Mineralbäder in Stuttgart </t>
  </si>
  <si>
    <t>seit 1980</t>
  </si>
  <si>
    <t>Davon</t>
  </si>
  <si>
    <t>Jahr</t>
  </si>
  <si>
    <t>Mineralbad Leuze</t>
  </si>
  <si>
    <t>darunter</t>
  </si>
  <si>
    <t>Besucher</t>
  </si>
  <si>
    <t>Kurmittelabgaben</t>
  </si>
  <si>
    <t>Besucher und Kurmittelabgaben der städtischen Mineralbäder in Stuttgart seit 2000</t>
  </si>
  <si>
    <t>Tabelle Nr. 2408</t>
  </si>
  <si>
    <t>Erläuterungen:</t>
  </si>
  <si>
    <t>Periodizität:</t>
  </si>
  <si>
    <t>und steht am 30.6. des Folgejahres zur Verfügung.</t>
  </si>
  <si>
    <t>Rechtsgrundlage:</t>
  </si>
  <si>
    <t>entfällt</t>
  </si>
  <si>
    <t>Gliederungstiefe:</t>
  </si>
  <si>
    <t>Die räumliche Gliederung umfaßt die Gemeindeebene.</t>
  </si>
  <si>
    <t>Erläuterungsblatt zu Tabelle Nr.  2408</t>
  </si>
  <si>
    <t>Nachgewiesen werden die städtischen Mineralbäder Bad Cannstatt und Leuze.</t>
  </si>
  <si>
    <t xml:space="preserve">Kurmittelabgaben:  </t>
  </si>
  <si>
    <t>Zahl der in den beiden Kurmittelhäusern erbrachten/ geleisteten Behandlungen, Anwendungen</t>
  </si>
  <si>
    <t>Heil- und Zusatzbäder, Stangenbäder, Inhalationen u. a. m.).</t>
  </si>
  <si>
    <t>und Bäder (z. B.: Massagen,Fangobehandlungen, Kneippbehandlungen, Elektrotherapien,</t>
  </si>
  <si>
    <t xml:space="preserve">Quelle: </t>
  </si>
  <si>
    <t>Kur- und Bäderbetriebe bzw. Eigenbetrieb Kur- und Bäderbetriebe Stuttgart</t>
  </si>
  <si>
    <t>Die Statistik wird jährlich zum 31.12. erstellt</t>
  </si>
  <si>
    <r>
      <t>Besucher</t>
    </r>
    <r>
      <rPr>
        <vertAlign val="superscript"/>
        <sz val="8"/>
        <rFont val="Arial"/>
        <family val="2"/>
      </rPr>
      <t>1) 2)</t>
    </r>
  </si>
  <si>
    <t>Stuttgarter Kur"</t>
  </si>
  <si>
    <r>
      <t xml:space="preserve">1) </t>
    </r>
    <r>
      <rPr>
        <sz val="8"/>
        <rFont val="Arial"/>
        <family val="2"/>
      </rPr>
      <t xml:space="preserve"> Ab 1997 einschl. Sauna, Dampf- und Reinigungsbad.</t>
    </r>
  </si>
  <si>
    <t>Mineralbad Berg</t>
  </si>
  <si>
    <r>
      <t>2006</t>
    </r>
    <r>
      <rPr>
        <vertAlign val="superscript"/>
        <sz val="8"/>
        <rFont val="Arial"/>
        <family val="2"/>
      </rPr>
      <t>3)</t>
    </r>
  </si>
  <si>
    <t>Mineralbäder insgesamt</t>
  </si>
  <si>
    <r>
      <t>Mineralbad Cannstatt</t>
    </r>
    <r>
      <rPr>
        <vertAlign val="superscript"/>
        <sz val="8"/>
        <rFont val="Arial"/>
        <family val="2"/>
      </rPr>
      <t/>
    </r>
  </si>
  <si>
    <r>
      <t>Besuche</t>
    </r>
    <r>
      <rPr>
        <vertAlign val="superscript"/>
        <sz val="8"/>
        <rFont val="Arial"/>
        <family val="2"/>
      </rPr>
      <t>r1) 2)</t>
    </r>
  </si>
  <si>
    <t xml:space="preserve">                            </t>
  </si>
  <si>
    <t>Tabelle Nr. 2408 - Jahrbuchtabelle</t>
  </si>
  <si>
    <t xml:space="preserve">  -</t>
  </si>
  <si>
    <t xml:space="preserve"> -</t>
  </si>
  <si>
    <r>
      <t>5)</t>
    </r>
    <r>
      <rPr>
        <sz val="8"/>
        <rFont val="Arial"/>
        <family val="2"/>
      </rPr>
      <t xml:space="preserve">  Ab 2009 Therapie u. Wellness.</t>
    </r>
  </si>
  <si>
    <r>
      <t>Kurmittelabgaben</t>
    </r>
    <r>
      <rPr>
        <vertAlign val="superscript"/>
        <sz val="8"/>
        <rFont val="Arial"/>
        <family val="2"/>
      </rPr>
      <t>4)5)</t>
    </r>
  </si>
  <si>
    <r>
      <t>Besucher</t>
    </r>
    <r>
      <rPr>
        <vertAlign val="superscript"/>
        <sz val="8"/>
        <rFont val="Arial"/>
        <family val="2"/>
      </rPr>
      <t>1</t>
    </r>
  </si>
  <si>
    <r>
      <t>2)</t>
    </r>
    <r>
      <rPr>
        <sz val="8"/>
        <rFont val="Arial"/>
        <family val="2"/>
      </rPr>
      <t xml:space="preserve">  Zusammenlegung Kurmittel MB Leuze nach MB Cannstatt ab 1.7.1999.</t>
    </r>
  </si>
  <si>
    <r>
      <t>3)</t>
    </r>
    <r>
      <rPr>
        <sz val="8"/>
        <rFont val="Arial"/>
        <family val="2"/>
      </rPr>
      <t xml:space="preserve">  Ab 2006 beinhalten Kur- und Bäderbetriebe Stuttgart zusätzlich Mineralbad Berg.</t>
    </r>
  </si>
  <si>
    <r>
      <t>4)</t>
    </r>
    <r>
      <rPr>
        <sz val="8"/>
        <rFont val="Arial"/>
        <family val="2"/>
      </rPr>
      <t xml:space="preserve">  Ab 2006 physikalische Leistungen.</t>
    </r>
  </si>
  <si>
    <t>10.7.3 Besucher der Mineralbäder seit 1980</t>
  </si>
  <si>
    <t>Nutzer von Therapie- und Wellness-leistungen</t>
  </si>
  <si>
    <r>
      <t xml:space="preserve"> MineralBad Cannstatt</t>
    </r>
    <r>
      <rPr>
        <vertAlign val="superscript"/>
        <sz val="8"/>
        <rFont val="Arial"/>
        <family val="2"/>
      </rPr>
      <t>2</t>
    </r>
  </si>
  <si>
    <r>
      <t>LEUZE Mineralbad</t>
    </r>
    <r>
      <rPr>
        <vertAlign val="superscript"/>
        <sz val="8"/>
        <rFont val="Arial"/>
        <family val="2"/>
      </rPr>
      <t>3</t>
    </r>
  </si>
  <si>
    <r>
      <t>Mineral-Bad Berg</t>
    </r>
    <r>
      <rPr>
        <vertAlign val="superscript"/>
        <sz val="8"/>
        <rFont val="Arial"/>
        <family val="2"/>
      </rPr>
      <t>4</t>
    </r>
  </si>
  <si>
    <r>
      <t>Nutzer von Therapie-leistungen im Rahmen der "Stuttgarter Kur"</t>
    </r>
    <r>
      <rPr>
        <vertAlign val="superscript"/>
        <sz val="8"/>
        <rFont val="Arial"/>
        <family val="2"/>
      </rPr>
      <t>5</t>
    </r>
  </si>
  <si>
    <r>
      <t xml:space="preserve">2 </t>
    </r>
    <r>
      <rPr>
        <sz val="8"/>
        <rFont val="Arial"/>
        <family val="2"/>
      </rPr>
      <t xml:space="preserve"> Ab 1.9.2007 ohne die Besucherzahlen des verpachteten Gesundheitszentrums im MineralBad Cannstatt.</t>
    </r>
  </si>
  <si>
    <r>
      <t xml:space="preserve">1 </t>
    </r>
    <r>
      <rPr>
        <sz val="8"/>
        <rFont val="Arial"/>
        <family val="2"/>
      </rPr>
      <t xml:space="preserve"> Schwimmbad und Sauna/Dampfbadbesucher; Vor 1994 ohne Besucher der Sauna- und Dampfbadanlage im MineralBad Cannstatt.</t>
    </r>
  </si>
  <si>
    <r>
      <t>3</t>
    </r>
    <r>
      <rPr>
        <sz val="8"/>
        <rFont val="Arial"/>
        <family val="2"/>
      </rPr>
      <t xml:space="preserve">  Die Besucher und Nutzer von Therapie- und Wellnessleistungen wurden zwischen 2001-2005 nicht getrennt voneinander erfasst.</t>
    </r>
  </si>
  <si>
    <r>
      <t xml:space="preserve">4  </t>
    </r>
    <r>
      <rPr>
        <sz val="8"/>
        <rFont val="Arial"/>
        <family val="2"/>
      </rPr>
      <t>Das Mineral-Bad Berg wurde 2006 in den Eigenbetrieb "Bäderbetriebe Stuttgart" eingegliedert und vom 01.09.16 bis 04.11.20 generalsaniert.</t>
    </r>
  </si>
  <si>
    <r>
      <t>5</t>
    </r>
    <r>
      <rPr>
        <sz val="8"/>
        <rFont val="Arial"/>
        <family val="2"/>
      </rPr>
      <t xml:space="preserve"> Aufgrund der Corona-Pandemie nur eingeschränkt und mit Besucherbegrenzungen geöffnet: </t>
    </r>
  </si>
  <si>
    <r>
      <t xml:space="preserve">  2020 </t>
    </r>
    <r>
      <rPr>
        <vertAlign val="superscript"/>
        <sz val="8"/>
        <rFont val="Arial"/>
        <family val="2"/>
      </rPr>
      <t>5</t>
    </r>
  </si>
  <si>
    <r>
      <t xml:space="preserve">  2021 </t>
    </r>
    <r>
      <rPr>
        <vertAlign val="superscript"/>
        <sz val="8"/>
        <rFont val="Arial"/>
        <family val="2"/>
      </rPr>
      <t>6</t>
    </r>
  </si>
  <si>
    <r>
      <t xml:space="preserve">6 </t>
    </r>
    <r>
      <rPr>
        <sz val="8"/>
        <rFont val="Arial"/>
        <family val="2"/>
      </rPr>
      <t>Nutzer von Therapie- und Wellnessleistungen werden seit März 2020 von externen Dienstleistern durchgeführt.</t>
    </r>
  </si>
  <si>
    <t xml:space="preserve">  LEUZE (01.01.20-13.03.20 und 30.07.20-01.11.20) SoleBad Cannstatt (01.01.20-13.03.20) Mineralbad Berg (05.10.20-01.11.20).</t>
  </si>
  <si>
    <t>Quelle: Bäderbetriebe Stuttgart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</si>
</sst>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  <numFmt numFmtId="168" formatCode="#\ ###\ ##0____;\-\ #\ ###\ ##0__;\-__"/>
    <numFmt numFmtId="169" formatCode="@____"/>
  </numFmts>
  <fonts count="8" x14ac:knownFonts="1"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</borders>
  <cellStyleXfs count="6">
    <xf numFmtId="164" fontId="0" fillId="0" borderId="0" applyFill="0" applyBorder="0" applyAlignment="0" applyProtection="0">
      <alignment vertical="center"/>
    </xf>
    <xf numFmtId="165" fontId="1" fillId="0" borderId="0"/>
    <xf numFmtId="166" fontId="1" fillId="0" borderId="0"/>
    <xf numFmtId="167" fontId="1" fillId="0" borderId="0"/>
    <xf numFmtId="164" fontId="1" fillId="0" borderId="0"/>
    <xf numFmtId="0" fontId="2" fillId="0" borderId="0"/>
  </cellStyleXfs>
  <cellXfs count="91">
    <xf numFmtId="164" fontId="0" fillId="0" borderId="0" xfId="0" applyAlignment="1"/>
    <xf numFmtId="164" fontId="3" fillId="0" borderId="0" xfId="0" applyFont="1" applyAlignment="1">
      <alignment horizontal="centerContinuous"/>
    </xf>
    <xf numFmtId="164" fontId="4" fillId="0" borderId="0" xfId="0" quotePrefix="1" applyFont="1" applyAlignment="1">
      <alignment horizontal="left"/>
    </xf>
    <xf numFmtId="164" fontId="3" fillId="0" borderId="0" xfId="0" applyFont="1" applyBorder="1" applyAlignment="1"/>
    <xf numFmtId="164" fontId="5" fillId="0" borderId="0" xfId="0" applyFont="1" applyBorder="1" applyAlignment="1"/>
    <xf numFmtId="164" fontId="3" fillId="0" borderId="1" xfId="0" applyFont="1" applyBorder="1" applyAlignment="1"/>
    <xf numFmtId="164" fontId="3" fillId="0" borderId="2" xfId="0" applyFont="1" applyBorder="1" applyAlignment="1"/>
    <xf numFmtId="164" fontId="3" fillId="0" borderId="3" xfId="0" applyFont="1" applyBorder="1" applyAlignment="1"/>
    <xf numFmtId="164" fontId="3" fillId="0" borderId="4" xfId="0" applyFont="1" applyBorder="1" applyAlignment="1">
      <alignment horizontal="center"/>
    </xf>
    <xf numFmtId="164" fontId="5" fillId="0" borderId="4" xfId="0" applyFont="1" applyBorder="1" applyAlignment="1">
      <alignment horizontal="center"/>
    </xf>
    <xf numFmtId="164" fontId="3" fillId="0" borderId="4" xfId="0" applyFont="1" applyBorder="1" applyAlignment="1"/>
    <xf numFmtId="164" fontId="5" fillId="0" borderId="4" xfId="0" applyFont="1" applyBorder="1" applyAlignment="1"/>
    <xf numFmtId="164" fontId="3" fillId="0" borderId="4" xfId="0" quotePrefix="1" applyFont="1" applyBorder="1" applyAlignment="1"/>
    <xf numFmtId="164" fontId="5" fillId="0" borderId="4" xfId="0" quotePrefix="1" applyFont="1" applyBorder="1" applyAlignment="1"/>
    <xf numFmtId="164" fontId="3" fillId="0" borderId="5" xfId="0" applyFont="1" applyBorder="1" applyAlignment="1"/>
    <xf numFmtId="164" fontId="3" fillId="0" borderId="6" xfId="0" applyFont="1" applyBorder="1" applyAlignment="1"/>
    <xf numFmtId="164" fontId="3" fillId="0" borderId="2" xfId="0" applyFont="1" applyBorder="1" applyAlignment="1">
      <alignment horizontal="center"/>
    </xf>
    <xf numFmtId="164" fontId="4" fillId="0" borderId="0" xfId="0" applyFont="1" applyBorder="1" applyAlignment="1"/>
    <xf numFmtId="164" fontId="6" fillId="0" borderId="4" xfId="0" applyFont="1" applyBorder="1" applyAlignment="1">
      <alignment horizontal="left"/>
    </xf>
    <xf numFmtId="164" fontId="6" fillId="0" borderId="4" xfId="0" applyFont="1" applyBorder="1" applyAlignment="1">
      <alignment horizontal="left" indent="1"/>
    </xf>
    <xf numFmtId="164" fontId="6" fillId="0" borderId="0" xfId="0" applyFont="1" applyBorder="1" applyAlignment="1">
      <alignment horizontal="left" indent="1"/>
    </xf>
    <xf numFmtId="164" fontId="4" fillId="0" borderId="0" xfId="0" quotePrefix="1" applyFont="1" applyBorder="1" applyAlignment="1">
      <alignment horizontal="left"/>
    </xf>
    <xf numFmtId="164" fontId="6" fillId="0" borderId="0" xfId="0" applyFont="1" applyFill="1" applyAlignment="1">
      <alignment horizontal="centerContinuous"/>
    </xf>
    <xf numFmtId="164" fontId="0" fillId="0" borderId="0" xfId="0" applyFont="1" applyAlignment="1">
      <alignment horizontal="centerContinuous"/>
    </xf>
    <xf numFmtId="164" fontId="0" fillId="0" borderId="0" xfId="0" applyFont="1" applyAlignment="1"/>
    <xf numFmtId="164" fontId="0" fillId="2" borderId="0" xfId="0" applyFont="1" applyFill="1" applyBorder="1" applyAlignment="1">
      <alignment horizontal="centerContinuous" vertical="center"/>
    </xf>
    <xf numFmtId="164" fontId="0" fillId="2" borderId="0" xfId="0" applyFont="1" applyFill="1" applyAlignment="1"/>
    <xf numFmtId="164" fontId="0" fillId="0" borderId="0" xfId="0" quotePrefix="1" applyFont="1" applyFill="1" applyBorder="1" applyAlignment="1">
      <alignment horizontal="right" vertical="center"/>
    </xf>
    <xf numFmtId="164" fontId="0" fillId="2" borderId="7" xfId="0" applyFont="1" applyFill="1" applyBorder="1" applyAlignment="1">
      <alignment horizontal="centerContinuous" vertical="center"/>
    </xf>
    <xf numFmtId="164" fontId="0" fillId="2" borderId="8" xfId="0" applyFont="1" applyFill="1" applyBorder="1" applyAlignment="1">
      <alignment horizontal="centerContinuous" vertical="center"/>
    </xf>
    <xf numFmtId="164" fontId="0" fillId="2" borderId="9" xfId="0" applyFont="1" applyFill="1" applyBorder="1" applyAlignment="1">
      <alignment horizontal="centerContinuous" vertical="center"/>
    </xf>
    <xf numFmtId="164" fontId="0" fillId="2" borderId="10" xfId="0" applyFont="1" applyFill="1" applyBorder="1" applyAlignment="1">
      <alignment horizontal="centerContinuous" vertical="center"/>
    </xf>
    <xf numFmtId="164" fontId="0" fillId="2" borderId="9" xfId="0" applyFont="1" applyFill="1" applyBorder="1" applyAlignment="1">
      <alignment horizontal="center" vertical="center"/>
    </xf>
    <xf numFmtId="164" fontId="0" fillId="2" borderId="10" xfId="0" applyFont="1" applyFill="1" applyBorder="1" applyAlignment="1">
      <alignment horizontal="center" vertical="center"/>
    </xf>
    <xf numFmtId="164" fontId="0" fillId="2" borderId="11" xfId="0" applyFont="1" applyFill="1" applyBorder="1" applyAlignment="1">
      <alignment vertical="center"/>
    </xf>
    <xf numFmtId="164" fontId="0" fillId="0" borderId="0" xfId="0" applyFont="1" applyFill="1" applyBorder="1" applyAlignment="1">
      <alignment vertical="center"/>
    </xf>
    <xf numFmtId="0" fontId="0" fillId="2" borderId="11" xfId="0" applyNumberFormat="1" applyFont="1" applyFill="1" applyBorder="1" applyAlignment="1">
      <alignment horizontal="center" vertical="center"/>
    </xf>
    <xf numFmtId="168" fontId="0" fillId="0" borderId="0" xfId="0" applyNumberFormat="1" applyFont="1" applyFill="1" applyBorder="1" applyAlignment="1" applyProtection="1">
      <alignment vertical="center"/>
    </xf>
    <xf numFmtId="169" fontId="0" fillId="0" borderId="0" xfId="0" applyNumberFormat="1" applyFont="1" applyFill="1" applyBorder="1" applyAlignment="1" applyProtection="1">
      <alignment horizontal="right" vertical="center"/>
    </xf>
    <xf numFmtId="0" fontId="0" fillId="2" borderId="11" xfId="0" quotePrefix="1" applyNumberFormat="1" applyFont="1" applyFill="1" applyBorder="1" applyAlignment="1">
      <alignment horizontal="center" vertical="center"/>
    </xf>
    <xf numFmtId="168" fontId="0" fillId="0" borderId="0" xfId="0" quotePrefix="1" applyNumberFormat="1" applyFont="1" applyFill="1" applyBorder="1" applyAlignment="1" applyProtection="1">
      <alignment vertical="center"/>
    </xf>
    <xf numFmtId="164" fontId="0" fillId="0" borderId="0" xfId="0" applyFont="1" applyBorder="1" applyAlignment="1"/>
    <xf numFmtId="164" fontId="0" fillId="0" borderId="0" xfId="0" applyFont="1" applyAlignment="1">
      <alignment horizontal="left"/>
    </xf>
    <xf numFmtId="164" fontId="0" fillId="0" borderId="0" xfId="0" applyFont="1" applyFill="1" applyAlignment="1"/>
    <xf numFmtId="1" fontId="4" fillId="0" borderId="0" xfId="0" applyNumberFormat="1" applyFont="1" applyBorder="1" applyAlignment="1"/>
    <xf numFmtId="1" fontId="0" fillId="0" borderId="0" xfId="0" applyNumberFormat="1" applyFont="1" applyAlignment="1">
      <alignment horizontal="left"/>
    </xf>
    <xf numFmtId="164" fontId="0" fillId="0" borderId="0" xfId="0" quotePrefix="1" applyFont="1" applyAlignment="1">
      <alignment horizontal="left"/>
    </xf>
    <xf numFmtId="164" fontId="4" fillId="0" borderId="0" xfId="0" applyFont="1" applyAlignment="1">
      <alignment horizontal="left"/>
    </xf>
    <xf numFmtId="164" fontId="5" fillId="0" borderId="0" xfId="0" applyFont="1" applyAlignment="1">
      <alignment horizontal="centerContinuous"/>
    </xf>
    <xf numFmtId="164" fontId="0" fillId="0" borderId="12" xfId="0" applyFont="1" applyBorder="1" applyAlignment="1"/>
    <xf numFmtId="164" fontId="0" fillId="0" borderId="13" xfId="0" applyFont="1" applyBorder="1" applyAlignment="1"/>
    <xf numFmtId="1" fontId="0" fillId="0" borderId="14" xfId="0" applyNumberFormat="1" applyFont="1" applyBorder="1" applyAlignment="1">
      <alignment horizontal="center"/>
    </xf>
    <xf numFmtId="164" fontId="0" fillId="0" borderId="4" xfId="0" applyFont="1" applyBorder="1" applyAlignment="1">
      <alignment horizontal="left" indent="2"/>
    </xf>
    <xf numFmtId="164" fontId="0" fillId="0" borderId="0" xfId="0" applyFont="1" applyFill="1" applyBorder="1" applyAlignment="1"/>
    <xf numFmtId="164" fontId="0" fillId="0" borderId="4" xfId="0" applyFont="1" applyBorder="1" applyAlignment="1"/>
    <xf numFmtId="164" fontId="0" fillId="0" borderId="0" xfId="0" applyFont="1" applyBorder="1" applyAlignment="1">
      <alignment horizontal="left" indent="2"/>
    </xf>
    <xf numFmtId="164" fontId="0" fillId="2" borderId="15" xfId="0" applyFont="1" applyFill="1" applyBorder="1" applyAlignment="1">
      <alignment horizontal="centerContinuous" vertical="center"/>
    </xf>
    <xf numFmtId="164" fontId="0" fillId="2" borderId="0" xfId="0" quotePrefix="1" applyFont="1" applyFill="1" applyBorder="1" applyAlignment="1">
      <alignment horizontal="left" vertical="center"/>
    </xf>
    <xf numFmtId="164" fontId="0" fillId="2" borderId="9" xfId="0" applyFont="1" applyFill="1" applyBorder="1" applyAlignment="1">
      <alignment horizontal="center" vertical="center" wrapText="1"/>
    </xf>
    <xf numFmtId="164" fontId="0" fillId="2" borderId="10" xfId="0" applyFont="1" applyFill="1" applyBorder="1" applyAlignment="1">
      <alignment horizontal="center" vertical="center" wrapText="1"/>
    </xf>
    <xf numFmtId="0" fontId="0" fillId="2" borderId="0" xfId="0" quotePrefix="1" applyNumberFormat="1" applyFont="1" applyFill="1" applyBorder="1" applyAlignment="1">
      <alignment horizontal="center" vertical="center"/>
    </xf>
    <xf numFmtId="164" fontId="0" fillId="0" borderId="0" xfId="0" applyAlignment="1"/>
    <xf numFmtId="164" fontId="0" fillId="0" borderId="0" xfId="0" applyFont="1" applyAlignment="1"/>
    <xf numFmtId="168" fontId="0" fillId="0" borderId="0" xfId="0" applyNumberFormat="1" applyFont="1" applyFill="1" applyBorder="1" applyAlignment="1" applyProtection="1">
      <alignment vertical="center"/>
    </xf>
    <xf numFmtId="169" fontId="0" fillId="0" borderId="0" xfId="0" applyNumberFormat="1" applyFont="1" applyFill="1" applyBorder="1" applyAlignment="1" applyProtection="1">
      <alignment horizontal="right" vertical="center"/>
    </xf>
    <xf numFmtId="168" fontId="0" fillId="0" borderId="0" xfId="0" quotePrefix="1" applyNumberFormat="1" applyFont="1" applyFill="1" applyBorder="1" applyAlignment="1" applyProtection="1">
      <alignment vertical="center"/>
    </xf>
    <xf numFmtId="164" fontId="7" fillId="0" borderId="0" xfId="0" applyFont="1" applyAlignment="1">
      <alignment horizontal="left"/>
    </xf>
    <xf numFmtId="164" fontId="0" fillId="0" borderId="0" xfId="0" applyFont="1" applyBorder="1" applyAlignment="1"/>
    <xf numFmtId="164" fontId="4" fillId="0" borderId="0" xfId="0" applyFont="1" applyAlignment="1"/>
    <xf numFmtId="164" fontId="0" fillId="0" borderId="0" xfId="0" applyFont="1" applyAlignment="1">
      <alignment horizontal="left"/>
    </xf>
    <xf numFmtId="0" fontId="0" fillId="2" borderId="0" xfId="0" quotePrefix="1" applyNumberFormat="1" applyFont="1" applyFill="1" applyBorder="1" applyAlignment="1">
      <alignment horizontal="center" vertical="center"/>
    </xf>
    <xf numFmtId="168" fontId="0" fillId="0" borderId="0" xfId="0" applyNumberFormat="1" applyFont="1" applyFill="1" applyBorder="1" applyAlignment="1" applyProtection="1">
      <alignment vertical="center"/>
    </xf>
    <xf numFmtId="169" fontId="0" fillId="0" borderId="0" xfId="0" applyNumberFormat="1" applyFont="1" applyFill="1" applyBorder="1" applyAlignment="1" applyProtection="1">
      <alignment horizontal="right" vertical="center"/>
    </xf>
    <xf numFmtId="168" fontId="0" fillId="0" borderId="0" xfId="0" quotePrefix="1" applyNumberFormat="1" applyFont="1" applyFill="1" applyBorder="1" applyAlignment="1" applyProtection="1">
      <alignment vertical="center"/>
    </xf>
    <xf numFmtId="0" fontId="0" fillId="2" borderId="0" xfId="0" quotePrefix="1" applyNumberFormat="1" applyFont="1" applyFill="1" applyBorder="1" applyAlignment="1">
      <alignment horizontal="center" vertical="center"/>
    </xf>
    <xf numFmtId="164" fontId="0" fillId="0" borderId="0" xfId="0" applyFont="1" applyAlignment="1"/>
    <xf numFmtId="168" fontId="0" fillId="0" borderId="0" xfId="0" applyNumberFormat="1" applyFont="1" applyFill="1" applyBorder="1" applyAlignment="1" applyProtection="1">
      <alignment vertical="center"/>
    </xf>
    <xf numFmtId="169" fontId="0" fillId="0" borderId="0" xfId="0" applyNumberFormat="1" applyFont="1" applyFill="1" applyBorder="1" applyAlignment="1" applyProtection="1">
      <alignment horizontal="right" vertical="center"/>
    </xf>
    <xf numFmtId="168" fontId="0" fillId="0" borderId="0" xfId="0" quotePrefix="1" applyNumberFormat="1" applyFont="1" applyFill="1" applyBorder="1" applyAlignment="1" applyProtection="1">
      <alignment vertical="center"/>
    </xf>
    <xf numFmtId="0" fontId="0" fillId="2" borderId="0" xfId="0" quotePrefix="1" applyNumberFormat="1" applyFont="1" applyFill="1" applyBorder="1" applyAlignment="1">
      <alignment horizontal="center" vertical="center"/>
    </xf>
    <xf numFmtId="164" fontId="0" fillId="2" borderId="11" xfId="0" applyFont="1" applyFill="1" applyBorder="1" applyAlignment="1">
      <alignment horizontal="center" vertical="center"/>
    </xf>
    <xf numFmtId="164" fontId="0" fillId="0" borderId="11" xfId="0" applyFont="1" applyBorder="1" applyAlignment="1">
      <alignment horizontal="center" vertical="center"/>
    </xf>
    <xf numFmtId="164" fontId="0" fillId="0" borderId="16" xfId="0" applyFont="1" applyBorder="1" applyAlignment="1">
      <alignment horizontal="center" vertical="center"/>
    </xf>
    <xf numFmtId="164" fontId="0" fillId="2" borderId="17" xfId="0" applyFont="1" applyFill="1" applyBorder="1" applyAlignment="1">
      <alignment horizontal="center" vertical="center" wrapText="1"/>
    </xf>
    <xf numFmtId="164" fontId="0" fillId="0" borderId="7" xfId="0" applyFont="1" applyBorder="1" applyAlignment="1"/>
    <xf numFmtId="164" fontId="0" fillId="0" borderId="15" xfId="0" applyFont="1" applyBorder="1" applyAlignment="1"/>
    <xf numFmtId="164" fontId="0" fillId="0" borderId="7" xfId="0" applyFont="1" applyBorder="1" applyAlignment="1">
      <alignment wrapText="1"/>
    </xf>
    <xf numFmtId="168" fontId="0" fillId="0" borderId="0" xfId="0" applyNumberFormat="1" applyFont="1" applyFill="1" applyBorder="1" applyAlignment="1" applyProtection="1">
      <alignment vertical="center"/>
    </xf>
    <xf numFmtId="169" fontId="0" fillId="0" borderId="0" xfId="0" applyNumberFormat="1" applyFont="1" applyFill="1" applyBorder="1" applyAlignment="1" applyProtection="1">
      <alignment horizontal="right" vertical="center"/>
    </xf>
    <xf numFmtId="168" fontId="0" fillId="0" borderId="0" xfId="0" quotePrefix="1" applyNumberFormat="1" applyFont="1" applyFill="1" applyBorder="1" applyAlignment="1" applyProtection="1">
      <alignment vertical="center"/>
    </xf>
    <xf numFmtId="0" fontId="0" fillId="2" borderId="0" xfId="0" quotePrefix="1" applyNumberFormat="1" applyFont="1" applyFill="1" applyBorder="1" applyAlignment="1">
      <alignment horizontal="center" vertical="center"/>
    </xf>
  </cellXfs>
  <cellStyles count="6">
    <cellStyle name="Dez 1" xfId="1"/>
    <cellStyle name="Dez 2" xfId="2"/>
    <cellStyle name="Dez 3" xfId="3"/>
    <cellStyle name="Ganz" xfId="4"/>
    <cellStyle name="Standard" xfId="0" builtinId="0"/>
    <cellStyle name="U_1 - Formatvorlage1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101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4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133350</xdr:rowOff>
    </xdr:to>
    <xdr:pic>
      <xdr:nvPicPr>
        <xdr:cNvPr id="92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9"/>
  <sheetViews>
    <sheetView showGridLines="0" workbookViewId="0">
      <selection activeCell="C18" sqref="C18"/>
    </sheetView>
  </sheetViews>
  <sheetFormatPr baseColWidth="10" defaultColWidth="12" defaultRowHeight="12.75" customHeight="1" x14ac:dyDescent="0.2"/>
  <cols>
    <col min="1" max="1" width="2.83203125" style="3" customWidth="1"/>
    <col min="2" max="2" width="104.83203125" style="3" customWidth="1"/>
    <col min="3" max="9" width="12" style="3"/>
    <col min="10" max="10" width="18.5" style="3" customWidth="1"/>
    <col min="11" max="16384" width="12" style="3"/>
  </cols>
  <sheetData>
    <row r="1" spans="1:10" ht="12.75" customHeight="1" x14ac:dyDescent="0.2">
      <c r="A1" s="5"/>
      <c r="B1" s="6"/>
    </row>
    <row r="2" spans="1:10" ht="12.75" customHeight="1" x14ac:dyDescent="0.2">
      <c r="A2" s="7"/>
      <c r="B2" s="8" t="s">
        <v>17</v>
      </c>
    </row>
    <row r="3" spans="1:10" ht="12.75" customHeight="1" x14ac:dyDescent="0.2">
      <c r="A3" s="7"/>
      <c r="B3" s="8"/>
    </row>
    <row r="4" spans="1:10" ht="12.75" customHeight="1" x14ac:dyDescent="0.2">
      <c r="A4" s="5"/>
      <c r="B4" s="16"/>
    </row>
    <row r="5" spans="1:10" ht="12.75" customHeight="1" x14ac:dyDescent="0.2">
      <c r="A5" s="7"/>
      <c r="B5" s="9" t="s">
        <v>0</v>
      </c>
      <c r="C5" s="4"/>
      <c r="D5" s="4"/>
      <c r="E5" s="4"/>
      <c r="F5" s="4"/>
      <c r="G5" s="4"/>
      <c r="H5" s="4"/>
      <c r="I5" s="4"/>
      <c r="J5" s="4"/>
    </row>
    <row r="6" spans="1:10" ht="12.75" customHeight="1" x14ac:dyDescent="0.2">
      <c r="A6" s="7"/>
      <c r="B6" s="9" t="s">
        <v>1</v>
      </c>
    </row>
    <row r="7" spans="1:10" ht="12.75" customHeight="1" x14ac:dyDescent="0.2">
      <c r="A7" s="14"/>
      <c r="B7" s="15"/>
    </row>
    <row r="8" spans="1:10" ht="12.75" customHeight="1" x14ac:dyDescent="0.2">
      <c r="A8" s="7"/>
      <c r="B8" s="10"/>
    </row>
    <row r="9" spans="1:10" ht="12.75" customHeight="1" x14ac:dyDescent="0.2">
      <c r="A9" s="7"/>
      <c r="B9" s="11" t="s">
        <v>10</v>
      </c>
    </row>
    <row r="10" spans="1:10" ht="12.75" customHeight="1" x14ac:dyDescent="0.2">
      <c r="A10" s="7"/>
      <c r="B10" s="10"/>
    </row>
    <row r="11" spans="1:10" ht="12.75" customHeight="1" x14ac:dyDescent="0.2">
      <c r="A11" s="7"/>
      <c r="B11" s="12" t="s">
        <v>18</v>
      </c>
    </row>
    <row r="12" spans="1:10" ht="12.75" customHeight="1" x14ac:dyDescent="0.2">
      <c r="A12" s="7"/>
      <c r="B12" s="12"/>
    </row>
    <row r="13" spans="1:10" ht="12.75" customHeight="1" x14ac:dyDescent="0.2">
      <c r="A13" s="7"/>
      <c r="B13" s="13" t="s">
        <v>19</v>
      </c>
    </row>
    <row r="14" spans="1:10" ht="12.75" customHeight="1" x14ac:dyDescent="0.2">
      <c r="A14" s="7"/>
      <c r="B14" s="10"/>
    </row>
    <row r="15" spans="1:10" ht="12.75" customHeight="1" x14ac:dyDescent="0.2">
      <c r="A15" s="7"/>
      <c r="B15" s="10" t="s">
        <v>20</v>
      </c>
    </row>
    <row r="16" spans="1:10" ht="12.75" customHeight="1" x14ac:dyDescent="0.2">
      <c r="A16" s="7"/>
      <c r="B16" s="10" t="s">
        <v>22</v>
      </c>
    </row>
    <row r="17" spans="1:2" ht="12.75" customHeight="1" x14ac:dyDescent="0.2">
      <c r="A17" s="7"/>
      <c r="B17" s="10" t="s">
        <v>21</v>
      </c>
    </row>
    <row r="18" spans="1:2" ht="12.75" customHeight="1" x14ac:dyDescent="0.2">
      <c r="A18" s="7"/>
      <c r="B18" s="12"/>
    </row>
    <row r="19" spans="1:2" ht="12.75" customHeight="1" x14ac:dyDescent="0.2">
      <c r="A19" s="5"/>
      <c r="B19" s="6"/>
    </row>
    <row r="20" spans="1:2" ht="12.75" customHeight="1" x14ac:dyDescent="0.2">
      <c r="A20" s="7"/>
      <c r="B20" s="11" t="s">
        <v>11</v>
      </c>
    </row>
    <row r="21" spans="1:2" ht="12.75" customHeight="1" x14ac:dyDescent="0.2">
      <c r="A21" s="7"/>
      <c r="B21" s="10"/>
    </row>
    <row r="22" spans="1:2" ht="12.75" customHeight="1" x14ac:dyDescent="0.2">
      <c r="A22" s="7"/>
      <c r="B22" s="12" t="s">
        <v>25</v>
      </c>
    </row>
    <row r="23" spans="1:2" ht="12.75" customHeight="1" x14ac:dyDescent="0.2">
      <c r="A23" s="7"/>
      <c r="B23" s="12" t="s">
        <v>12</v>
      </c>
    </row>
    <row r="24" spans="1:2" ht="12.75" customHeight="1" x14ac:dyDescent="0.2">
      <c r="A24" s="14"/>
      <c r="B24" s="15"/>
    </row>
    <row r="25" spans="1:2" ht="12.75" customHeight="1" x14ac:dyDescent="0.2">
      <c r="A25" s="7"/>
      <c r="B25" s="10"/>
    </row>
    <row r="26" spans="1:2" ht="12.75" customHeight="1" x14ac:dyDescent="0.2">
      <c r="A26" s="7"/>
      <c r="B26" s="11" t="s">
        <v>13</v>
      </c>
    </row>
    <row r="27" spans="1:2" ht="12.75" customHeight="1" x14ac:dyDescent="0.2">
      <c r="A27" s="7"/>
      <c r="B27" s="10"/>
    </row>
    <row r="28" spans="1:2" ht="12.75" customHeight="1" x14ac:dyDescent="0.2">
      <c r="A28" s="7"/>
      <c r="B28" s="10" t="s">
        <v>14</v>
      </c>
    </row>
    <row r="29" spans="1:2" ht="12.75" customHeight="1" x14ac:dyDescent="0.2">
      <c r="A29" s="7"/>
      <c r="B29" s="10"/>
    </row>
    <row r="30" spans="1:2" ht="12.75" customHeight="1" x14ac:dyDescent="0.2">
      <c r="A30" s="5"/>
      <c r="B30" s="6"/>
    </row>
    <row r="31" spans="1:2" ht="12.75" customHeight="1" x14ac:dyDescent="0.2">
      <c r="A31" s="7"/>
      <c r="B31" s="11" t="s">
        <v>15</v>
      </c>
    </row>
    <row r="32" spans="1:2" ht="12.75" customHeight="1" x14ac:dyDescent="0.2">
      <c r="A32" s="7"/>
      <c r="B32" s="10"/>
    </row>
    <row r="33" spans="1:2" ht="12.75" customHeight="1" x14ac:dyDescent="0.2">
      <c r="A33" s="7"/>
      <c r="B33" s="12" t="s">
        <v>16</v>
      </c>
    </row>
    <row r="34" spans="1:2" ht="12.75" customHeight="1" x14ac:dyDescent="0.2">
      <c r="A34" s="14"/>
      <c r="B34" s="15"/>
    </row>
    <row r="35" spans="1:2" ht="12.75" customHeight="1" x14ac:dyDescent="0.2">
      <c r="A35" s="7"/>
      <c r="B35" s="10"/>
    </row>
    <row r="36" spans="1:2" ht="12.75" customHeight="1" x14ac:dyDescent="0.2">
      <c r="A36" s="7"/>
      <c r="B36" s="11" t="s">
        <v>23</v>
      </c>
    </row>
    <row r="37" spans="1:2" ht="12.75" customHeight="1" x14ac:dyDescent="0.2">
      <c r="A37" s="7"/>
      <c r="B37" s="10"/>
    </row>
    <row r="38" spans="1:2" ht="12.75" customHeight="1" x14ac:dyDescent="0.2">
      <c r="A38" s="7"/>
      <c r="B38" s="10" t="s">
        <v>24</v>
      </c>
    </row>
    <row r="39" spans="1:2" ht="12.75" customHeight="1" x14ac:dyDescent="0.2">
      <c r="A39" s="14"/>
      <c r="B39" s="15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I40"/>
  <sheetViews>
    <sheetView zoomScaleNormal="100" workbookViewId="0">
      <selection activeCell="J41" sqref="J41"/>
    </sheetView>
  </sheetViews>
  <sheetFormatPr baseColWidth="10" defaultColWidth="9.83203125" defaultRowHeight="12.75" customHeight="1" x14ac:dyDescent="0.2"/>
  <cols>
    <col min="1" max="1" width="25.1640625" style="24" customWidth="1"/>
    <col min="2" max="2" width="13.33203125" style="24" customWidth="1"/>
    <col min="3" max="3" width="14.83203125" style="24" customWidth="1"/>
    <col min="4" max="4" width="12.83203125" style="24" customWidth="1"/>
    <col min="5" max="5" width="13.33203125" style="24" customWidth="1"/>
    <col min="6" max="6" width="14.83203125" style="24" customWidth="1"/>
    <col min="7" max="9" width="12.83203125" style="24" customWidth="1"/>
    <col min="10" max="16384" width="9.83203125" style="24"/>
  </cols>
  <sheetData>
    <row r="1" spans="1:9" ht="12.75" customHeight="1" x14ac:dyDescent="0.2">
      <c r="A1" s="1" t="s">
        <v>9</v>
      </c>
      <c r="B1" s="23"/>
      <c r="C1" s="23"/>
      <c r="D1" s="23"/>
      <c r="E1" s="23"/>
      <c r="F1" s="23"/>
      <c r="G1" s="23"/>
      <c r="H1" s="23"/>
      <c r="I1" s="23"/>
    </row>
    <row r="2" spans="1:9" ht="12.75" customHeight="1" x14ac:dyDescent="0.2">
      <c r="A2" s="1"/>
      <c r="B2" s="23"/>
      <c r="C2" s="23"/>
      <c r="D2" s="23"/>
      <c r="E2" s="23"/>
      <c r="F2" s="23"/>
      <c r="G2" s="23"/>
      <c r="H2" s="23"/>
      <c r="I2" s="23"/>
    </row>
    <row r="3" spans="1:9" ht="12.75" customHeight="1" x14ac:dyDescent="0.2">
      <c r="A3" s="48" t="s">
        <v>8</v>
      </c>
      <c r="B3" s="23"/>
      <c r="C3" s="23"/>
      <c r="D3" s="23"/>
      <c r="E3" s="23"/>
      <c r="F3" s="23"/>
      <c r="G3" s="23"/>
      <c r="H3" s="23"/>
      <c r="I3" s="23"/>
    </row>
    <row r="4" spans="1:9" ht="12.75" customHeight="1" x14ac:dyDescent="0.2">
      <c r="A4" s="49"/>
      <c r="B4" s="49"/>
      <c r="C4" s="49"/>
      <c r="D4" s="49"/>
      <c r="E4" s="49"/>
      <c r="F4" s="49"/>
      <c r="G4" s="49"/>
      <c r="H4" s="49"/>
      <c r="I4" s="49"/>
    </row>
    <row r="5" spans="1:9" ht="12.75" customHeight="1" x14ac:dyDescent="0.2">
      <c r="A5" s="50"/>
      <c r="B5" s="51">
        <v>2005</v>
      </c>
      <c r="C5" s="51" t="s">
        <v>30</v>
      </c>
      <c r="D5" s="51">
        <v>2007</v>
      </c>
      <c r="E5" s="51">
        <v>2008</v>
      </c>
      <c r="F5" s="51">
        <v>2009</v>
      </c>
      <c r="G5" s="51">
        <v>2010</v>
      </c>
      <c r="H5" s="51">
        <v>2011</v>
      </c>
      <c r="I5" s="51">
        <v>2012</v>
      </c>
    </row>
    <row r="6" spans="1:9" ht="12.75" customHeight="1" x14ac:dyDescent="0.2">
      <c r="A6" s="18" t="s">
        <v>31</v>
      </c>
      <c r="B6" s="41"/>
      <c r="C6" s="41"/>
      <c r="D6" s="41"/>
      <c r="E6" s="41"/>
      <c r="F6" s="41"/>
      <c r="G6" s="41"/>
      <c r="H6" s="41"/>
      <c r="I6" s="41"/>
    </row>
    <row r="7" spans="1:9" ht="12.75" customHeight="1" x14ac:dyDescent="0.2">
      <c r="A7" s="52" t="s">
        <v>26</v>
      </c>
      <c r="B7" s="41">
        <f>B12+B15</f>
        <v>1175071</v>
      </c>
      <c r="C7" s="41">
        <v>1383012</v>
      </c>
      <c r="D7" s="41">
        <v>1346639</v>
      </c>
      <c r="E7" s="41">
        <v>1296816</v>
      </c>
      <c r="F7" s="53">
        <v>1258162</v>
      </c>
      <c r="G7" s="53">
        <v>1064802</v>
      </c>
      <c r="H7" s="53">
        <v>1017873</v>
      </c>
      <c r="I7" s="53">
        <v>1048300</v>
      </c>
    </row>
    <row r="8" spans="1:9" ht="12.75" customHeight="1" x14ac:dyDescent="0.2">
      <c r="A8" s="52" t="s">
        <v>7</v>
      </c>
      <c r="B8" s="41">
        <v>84920</v>
      </c>
      <c r="C8" s="41">
        <v>68659</v>
      </c>
      <c r="D8" s="41">
        <v>49559</v>
      </c>
      <c r="E8" s="41">
        <v>23297</v>
      </c>
      <c r="F8" s="53">
        <v>24602</v>
      </c>
      <c r="G8" s="53">
        <v>25589</v>
      </c>
      <c r="H8" s="53">
        <v>24295</v>
      </c>
      <c r="I8" s="53">
        <v>22465</v>
      </c>
    </row>
    <row r="9" spans="1:9" ht="12.75" customHeight="1" x14ac:dyDescent="0.2">
      <c r="A9" s="52" t="s">
        <v>27</v>
      </c>
      <c r="B9" s="41">
        <v>35003</v>
      </c>
      <c r="C9" s="41">
        <v>4513</v>
      </c>
      <c r="D9" s="53">
        <v>2401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</row>
    <row r="10" spans="1:9" ht="12.75" customHeight="1" x14ac:dyDescent="0.2">
      <c r="A10" s="54" t="s">
        <v>5</v>
      </c>
      <c r="B10" s="41"/>
      <c r="C10" s="41"/>
      <c r="D10" s="41"/>
      <c r="E10" s="41"/>
      <c r="F10" s="41"/>
      <c r="G10" s="41"/>
      <c r="H10" s="41"/>
      <c r="I10" s="41"/>
    </row>
    <row r="11" spans="1:9" ht="12.75" customHeight="1" x14ac:dyDescent="0.2">
      <c r="A11" s="19" t="s">
        <v>32</v>
      </c>
      <c r="B11" s="41"/>
      <c r="C11" s="41"/>
      <c r="D11" s="41"/>
      <c r="E11" s="41"/>
      <c r="F11" s="41"/>
      <c r="G11" s="41"/>
      <c r="H11" s="41"/>
      <c r="I11" s="41"/>
    </row>
    <row r="12" spans="1:9" ht="12.75" customHeight="1" x14ac:dyDescent="0.2">
      <c r="A12" s="52" t="s">
        <v>33</v>
      </c>
      <c r="B12" s="41">
        <v>315151</v>
      </c>
      <c r="C12" s="41">
        <v>311251</v>
      </c>
      <c r="D12" s="53">
        <v>307117</v>
      </c>
      <c r="E12" s="41">
        <v>289006</v>
      </c>
      <c r="F12" s="53">
        <v>276284</v>
      </c>
      <c r="G12" s="53">
        <v>89823</v>
      </c>
      <c r="H12" s="53">
        <v>219206</v>
      </c>
      <c r="I12" s="53">
        <v>272122</v>
      </c>
    </row>
    <row r="13" spans="1:9" ht="12.75" customHeight="1" x14ac:dyDescent="0.2">
      <c r="A13" s="52" t="s">
        <v>39</v>
      </c>
      <c r="B13" s="41">
        <v>84920</v>
      </c>
      <c r="C13" s="41">
        <v>47920</v>
      </c>
      <c r="D13" s="53">
        <v>28358</v>
      </c>
      <c r="E13" s="53">
        <v>0</v>
      </c>
      <c r="F13" s="53">
        <v>1040</v>
      </c>
      <c r="G13" s="53">
        <v>1545</v>
      </c>
      <c r="H13" s="53">
        <v>2675</v>
      </c>
      <c r="I13" s="53">
        <v>2798</v>
      </c>
    </row>
    <row r="14" spans="1:9" ht="12.75" customHeight="1" x14ac:dyDescent="0.2">
      <c r="A14" s="19" t="s">
        <v>4</v>
      </c>
      <c r="B14" s="41"/>
      <c r="C14" s="41"/>
      <c r="D14" s="41"/>
      <c r="E14" s="41"/>
      <c r="F14" s="41"/>
      <c r="G14" s="41"/>
      <c r="H14" s="41"/>
      <c r="I14" s="41"/>
    </row>
    <row r="15" spans="1:9" ht="12.75" customHeight="1" x14ac:dyDescent="0.2">
      <c r="A15" s="52" t="s">
        <v>26</v>
      </c>
      <c r="B15" s="41">
        <v>859920</v>
      </c>
      <c r="C15" s="41">
        <v>897698</v>
      </c>
      <c r="D15" s="41">
        <v>888473</v>
      </c>
      <c r="E15" s="53">
        <v>865635</v>
      </c>
      <c r="F15" s="53">
        <v>836721</v>
      </c>
      <c r="G15" s="53">
        <v>838943</v>
      </c>
      <c r="H15" s="53">
        <v>660318</v>
      </c>
      <c r="I15" s="53">
        <v>646827</v>
      </c>
    </row>
    <row r="16" spans="1:9" ht="12.75" customHeight="1" x14ac:dyDescent="0.2">
      <c r="A16" s="52" t="s">
        <v>39</v>
      </c>
      <c r="B16" s="53">
        <v>0</v>
      </c>
      <c r="C16" s="53">
        <v>15039</v>
      </c>
      <c r="D16" s="53">
        <v>15950</v>
      </c>
      <c r="E16" s="53">
        <v>17382</v>
      </c>
      <c r="F16" s="53">
        <v>18034</v>
      </c>
      <c r="G16" s="53">
        <v>19083</v>
      </c>
      <c r="H16" s="53">
        <v>8484</v>
      </c>
      <c r="I16" s="53">
        <v>6393</v>
      </c>
    </row>
    <row r="17" spans="1:9" ht="12.75" customHeight="1" x14ac:dyDescent="0.2">
      <c r="A17" s="19" t="s">
        <v>29</v>
      </c>
      <c r="B17" s="41"/>
      <c r="C17" s="41"/>
      <c r="D17" s="41"/>
      <c r="E17" s="41"/>
      <c r="F17" s="41"/>
      <c r="G17" s="41"/>
      <c r="H17" s="41"/>
      <c r="I17" s="41"/>
    </row>
    <row r="18" spans="1:9" ht="12.75" customHeight="1" x14ac:dyDescent="0.2">
      <c r="A18" s="52" t="s">
        <v>26</v>
      </c>
      <c r="B18" s="41">
        <v>0</v>
      </c>
      <c r="C18" s="41">
        <v>174063</v>
      </c>
      <c r="D18" s="53">
        <v>151049</v>
      </c>
      <c r="E18" s="41">
        <v>142175</v>
      </c>
      <c r="F18" s="53">
        <v>145157</v>
      </c>
      <c r="G18" s="53">
        <v>136036</v>
      </c>
      <c r="H18" s="53">
        <v>138349</v>
      </c>
      <c r="I18" s="53">
        <v>129351</v>
      </c>
    </row>
    <row r="19" spans="1:9" ht="12.75" customHeight="1" x14ac:dyDescent="0.2">
      <c r="A19" s="52" t="s">
        <v>39</v>
      </c>
      <c r="B19" s="41">
        <v>0</v>
      </c>
      <c r="C19" s="41">
        <v>5700</v>
      </c>
      <c r="D19" s="53">
        <v>5251</v>
      </c>
      <c r="E19" s="53">
        <v>5915</v>
      </c>
      <c r="F19" s="53">
        <v>5528</v>
      </c>
      <c r="G19" s="53">
        <v>4961</v>
      </c>
      <c r="H19" s="53">
        <v>13136</v>
      </c>
      <c r="I19" s="53">
        <v>13274</v>
      </c>
    </row>
    <row r="21" spans="1:9" ht="12.75" customHeight="1" x14ac:dyDescent="0.2">
      <c r="A21" s="17" t="s">
        <v>28</v>
      </c>
    </row>
    <row r="22" spans="1:9" ht="12.75" customHeight="1" x14ac:dyDescent="0.2">
      <c r="A22" s="2" t="s">
        <v>41</v>
      </c>
    </row>
    <row r="23" spans="1:9" ht="12.75" customHeight="1" x14ac:dyDescent="0.2">
      <c r="A23" s="2" t="s">
        <v>42</v>
      </c>
    </row>
    <row r="24" spans="1:9" ht="12.75" customHeight="1" x14ac:dyDescent="0.2">
      <c r="A24" s="2" t="s">
        <v>43</v>
      </c>
      <c r="B24" s="41"/>
      <c r="C24" s="41"/>
      <c r="D24" s="41"/>
      <c r="E24" s="41"/>
      <c r="F24" s="41"/>
      <c r="G24" s="41"/>
      <c r="H24" s="41"/>
      <c r="I24" s="41"/>
    </row>
    <row r="25" spans="1:9" ht="12.75" customHeight="1" x14ac:dyDescent="0.2">
      <c r="A25" s="2" t="s">
        <v>38</v>
      </c>
      <c r="B25" s="41"/>
      <c r="C25" s="41"/>
      <c r="D25" s="41"/>
      <c r="E25" s="41"/>
      <c r="F25" s="41"/>
      <c r="G25" s="41"/>
      <c r="H25" s="41"/>
      <c r="I25" s="41"/>
    </row>
    <row r="26" spans="1:9" ht="12.75" customHeight="1" x14ac:dyDescent="0.2">
      <c r="A26" s="55"/>
      <c r="B26" s="41"/>
      <c r="C26" s="41"/>
      <c r="D26" s="41"/>
      <c r="E26" s="41"/>
      <c r="F26" s="41"/>
      <c r="G26" s="41"/>
      <c r="H26" s="41"/>
      <c r="I26" s="41"/>
    </row>
    <row r="27" spans="1:9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</row>
    <row r="28" spans="1:9" ht="12.75" customHeight="1" x14ac:dyDescent="0.2">
      <c r="A28" s="20"/>
      <c r="B28" s="41"/>
      <c r="C28" s="41"/>
      <c r="D28" s="41"/>
      <c r="E28" s="41"/>
      <c r="F28" s="41"/>
      <c r="G28" s="41"/>
      <c r="H28" s="41"/>
      <c r="I28" s="41"/>
    </row>
    <row r="29" spans="1:9" ht="12.75" customHeight="1" x14ac:dyDescent="0.2">
      <c r="A29" s="55"/>
      <c r="B29" s="41"/>
      <c r="C29" s="41"/>
      <c r="D29" s="41"/>
      <c r="E29" s="41"/>
      <c r="F29" s="41"/>
      <c r="G29" s="41"/>
      <c r="H29" s="41"/>
      <c r="I29" s="41"/>
    </row>
    <row r="30" spans="1:9" ht="12.75" customHeight="1" x14ac:dyDescent="0.2">
      <c r="A30" s="55"/>
      <c r="B30" s="41"/>
      <c r="C30" s="41"/>
      <c r="D30" s="41"/>
      <c r="E30" s="41"/>
      <c r="F30" s="41"/>
      <c r="G30" s="41"/>
      <c r="H30" s="41"/>
      <c r="I30" s="41"/>
    </row>
    <row r="31" spans="1:9" ht="12.75" customHeight="1" x14ac:dyDescent="0.2">
      <c r="A31" s="20"/>
      <c r="B31" s="41"/>
      <c r="C31" s="41"/>
      <c r="D31" s="41"/>
      <c r="E31" s="41"/>
      <c r="F31" s="41"/>
      <c r="G31" s="41"/>
      <c r="H31" s="41"/>
      <c r="I31" s="41"/>
    </row>
    <row r="32" spans="1:9" ht="12.75" customHeight="1" x14ac:dyDescent="0.2">
      <c r="A32" s="55"/>
      <c r="B32" s="41"/>
      <c r="C32" s="41"/>
      <c r="D32" s="41"/>
      <c r="E32" s="41"/>
      <c r="F32" s="41"/>
      <c r="G32" s="41"/>
      <c r="H32" s="41"/>
      <c r="I32" s="41"/>
    </row>
    <row r="33" spans="1:9" ht="12.75" customHeight="1" x14ac:dyDescent="0.2">
      <c r="A33" s="55"/>
      <c r="B33" s="41"/>
      <c r="C33" s="41"/>
      <c r="D33" s="41"/>
      <c r="E33" s="41"/>
      <c r="F33" s="41"/>
      <c r="G33" s="41"/>
      <c r="H33" s="41"/>
      <c r="I33" s="41"/>
    </row>
    <row r="34" spans="1:9" ht="12.75" customHeight="1" x14ac:dyDescent="0.2">
      <c r="A34" s="20"/>
      <c r="B34" s="41"/>
      <c r="C34" s="41"/>
      <c r="D34" s="41"/>
      <c r="E34" s="41"/>
      <c r="F34" s="41"/>
      <c r="G34" s="41"/>
      <c r="H34" s="41"/>
      <c r="I34" s="41"/>
    </row>
    <row r="35" spans="1:9" ht="12.75" customHeight="1" x14ac:dyDescent="0.2">
      <c r="A35" s="55"/>
      <c r="B35" s="41"/>
      <c r="C35" s="41"/>
      <c r="D35" s="41"/>
      <c r="E35" s="41"/>
      <c r="F35" s="41"/>
      <c r="G35" s="41"/>
      <c r="H35" s="41"/>
      <c r="I35" s="41"/>
    </row>
    <row r="36" spans="1:9" ht="12.75" customHeight="1" x14ac:dyDescent="0.2">
      <c r="A36" s="55"/>
      <c r="B36" s="41"/>
      <c r="C36" s="41"/>
      <c r="D36" s="41"/>
      <c r="E36" s="41"/>
      <c r="F36" s="41"/>
      <c r="G36" s="41"/>
      <c r="H36" s="41"/>
      <c r="I36" s="41"/>
    </row>
    <row r="37" spans="1:9" ht="12.75" customHeight="1" x14ac:dyDescent="0.2">
      <c r="A37" s="41"/>
      <c r="B37" s="41"/>
      <c r="C37" s="41"/>
      <c r="D37" s="41"/>
    </row>
    <row r="38" spans="1:9" ht="12.75" customHeight="1" x14ac:dyDescent="0.2">
      <c r="A38" s="17"/>
      <c r="B38" s="41"/>
      <c r="C38" s="41"/>
      <c r="D38" s="41"/>
    </row>
    <row r="39" spans="1:9" ht="12.75" customHeight="1" x14ac:dyDescent="0.2">
      <c r="A39" s="21"/>
      <c r="B39" s="41"/>
      <c r="C39" s="41"/>
      <c r="D39" s="41"/>
    </row>
    <row r="40" spans="1:9" ht="12.75" customHeight="1" x14ac:dyDescent="0.2">
      <c r="A40" s="21"/>
      <c r="B40" s="41"/>
      <c r="C40" s="41"/>
      <c r="D40" s="41"/>
    </row>
  </sheetData>
  <phoneticPr fontId="0" type="noConversion"/>
  <pageMargins left="0.59055118110236204" right="0.59055118110236204" top="0.59055118110236204" bottom="0.59055118110236204" header="0.51181102300000003" footer="0.51181102300000003"/>
  <pageSetup paperSize="9" scale="8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3">
    <pageSetUpPr fitToPage="1"/>
  </sheetPr>
  <dimension ref="A1:J80"/>
  <sheetViews>
    <sheetView tabSelected="1" zoomScaleNormal="100" workbookViewId="0">
      <selection activeCell="M64" sqref="M64"/>
    </sheetView>
  </sheetViews>
  <sheetFormatPr baseColWidth="10" defaultColWidth="9.83203125" defaultRowHeight="12.75" customHeight="1" x14ac:dyDescent="0.2"/>
  <cols>
    <col min="1" max="1" width="10.83203125" style="24" customWidth="1"/>
    <col min="2" max="2" width="12.33203125" style="24" customWidth="1"/>
    <col min="3" max="3" width="13.83203125" style="24" customWidth="1"/>
    <col min="4" max="4" width="16.1640625" style="24" hidden="1" customWidth="1"/>
    <col min="5" max="5" width="12.33203125" style="24" customWidth="1"/>
    <col min="6" max="6" width="13.83203125" style="24" customWidth="1"/>
    <col min="7" max="7" width="11.83203125" style="24" customWidth="1"/>
    <col min="8" max="8" width="13.83203125" style="24" customWidth="1"/>
    <col min="9" max="9" width="11.83203125" style="24" customWidth="1"/>
    <col min="10" max="10" width="13.83203125" style="24" customWidth="1"/>
    <col min="11" max="17" width="10.1640625" style="24" bestFit="1" customWidth="1"/>
    <col min="18" max="16384" width="9.83203125" style="24"/>
  </cols>
  <sheetData>
    <row r="1" spans="1:10" ht="12.75" customHeight="1" x14ac:dyDescent="0.2">
      <c r="A1" s="23" t="s">
        <v>35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2.75" customHeight="1" x14ac:dyDescent="0.2">
      <c r="A2" s="23"/>
      <c r="B2" s="23"/>
      <c r="C2" s="23"/>
      <c r="D2" s="23"/>
      <c r="E2" s="23"/>
      <c r="F2" s="22"/>
      <c r="G2" s="22"/>
      <c r="H2" s="22"/>
    </row>
    <row r="3" spans="1:10" ht="26.45" customHeight="1" x14ac:dyDescent="0.2">
      <c r="A3" s="57" t="s">
        <v>44</v>
      </c>
      <c r="B3" s="25"/>
      <c r="C3" s="25"/>
      <c r="D3" s="25"/>
      <c r="E3" s="25"/>
      <c r="F3" s="25"/>
      <c r="G3" s="25"/>
      <c r="H3" s="25"/>
      <c r="I3" s="26"/>
      <c r="J3" s="26"/>
    </row>
    <row r="4" spans="1:10" ht="12.75" customHeight="1" x14ac:dyDescent="0.2">
      <c r="A4" s="27"/>
      <c r="B4" s="27"/>
      <c r="C4" s="27"/>
      <c r="D4" s="27"/>
      <c r="E4" s="27"/>
      <c r="F4" s="27"/>
      <c r="G4" s="27"/>
    </row>
    <row r="5" spans="1:10" ht="12" thickBot="1" x14ac:dyDescent="0.25">
      <c r="A5" s="56"/>
      <c r="B5" s="28" t="s">
        <v>31</v>
      </c>
      <c r="C5" s="28"/>
      <c r="D5" s="28"/>
      <c r="E5" s="28" t="s">
        <v>2</v>
      </c>
      <c r="F5" s="28"/>
      <c r="G5" s="28"/>
      <c r="H5" s="29"/>
      <c r="I5" s="28"/>
      <c r="J5" s="29"/>
    </row>
    <row r="6" spans="1:10" ht="13.35" customHeight="1" thickBot="1" x14ac:dyDescent="0.25">
      <c r="A6" s="80" t="s">
        <v>3</v>
      </c>
      <c r="B6" s="83" t="s">
        <v>40</v>
      </c>
      <c r="C6" s="30" t="s">
        <v>5</v>
      </c>
      <c r="D6" s="30"/>
      <c r="E6" s="30" t="s">
        <v>46</v>
      </c>
      <c r="F6" s="30"/>
      <c r="G6" s="30" t="s">
        <v>47</v>
      </c>
      <c r="H6" s="31"/>
      <c r="I6" s="30" t="s">
        <v>48</v>
      </c>
      <c r="J6" s="31"/>
    </row>
    <row r="7" spans="1:10" ht="12" customHeight="1" thickBot="1" x14ac:dyDescent="0.25">
      <c r="A7" s="81"/>
      <c r="B7" s="85"/>
      <c r="C7" s="83" t="s">
        <v>45</v>
      </c>
      <c r="D7" s="83" t="s">
        <v>49</v>
      </c>
      <c r="E7" s="83" t="s">
        <v>40</v>
      </c>
      <c r="F7" s="32" t="s">
        <v>5</v>
      </c>
      <c r="G7" s="83" t="s">
        <v>6</v>
      </c>
      <c r="H7" s="32" t="s">
        <v>5</v>
      </c>
      <c r="I7" s="83" t="s">
        <v>6</v>
      </c>
      <c r="J7" s="33" t="s">
        <v>5</v>
      </c>
    </row>
    <row r="8" spans="1:10" ht="59.25" customHeight="1" thickBot="1" x14ac:dyDescent="0.25">
      <c r="A8" s="82"/>
      <c r="B8" s="84"/>
      <c r="C8" s="86"/>
      <c r="D8" s="86"/>
      <c r="E8" s="84"/>
      <c r="F8" s="58" t="s">
        <v>45</v>
      </c>
      <c r="G8" s="84"/>
      <c r="H8" s="58" t="s">
        <v>45</v>
      </c>
      <c r="I8" s="84"/>
      <c r="J8" s="59" t="s">
        <v>45</v>
      </c>
    </row>
    <row r="9" spans="1:10" ht="12.75" customHeight="1" x14ac:dyDescent="0.2">
      <c r="A9" s="34"/>
      <c r="B9" s="35"/>
      <c r="C9" s="35"/>
      <c r="D9" s="35"/>
      <c r="E9" s="35"/>
      <c r="F9" s="35"/>
      <c r="G9" s="35"/>
      <c r="H9" s="35"/>
    </row>
    <row r="10" spans="1:10" ht="12.75" customHeight="1" x14ac:dyDescent="0.2">
      <c r="A10" s="36">
        <v>1980</v>
      </c>
      <c r="B10" s="37">
        <f t="shared" ref="B10:B46" si="0">SUM(E10+G10+I10)</f>
        <v>364016</v>
      </c>
      <c r="C10" s="37">
        <f t="shared" ref="C10:C35" si="1">SUM(F10,H10)</f>
        <v>183055</v>
      </c>
      <c r="D10" s="37">
        <v>32457</v>
      </c>
      <c r="E10" s="37">
        <v>175339</v>
      </c>
      <c r="F10" s="37">
        <v>107205</v>
      </c>
      <c r="G10" s="37">
        <v>188677</v>
      </c>
      <c r="H10" s="37">
        <v>75850</v>
      </c>
      <c r="I10" s="37">
        <v>0</v>
      </c>
      <c r="J10" s="37">
        <v>0</v>
      </c>
    </row>
    <row r="11" spans="1:10" ht="12.75" hidden="1" customHeight="1" x14ac:dyDescent="0.2">
      <c r="A11" s="36">
        <v>1981</v>
      </c>
      <c r="B11" s="37">
        <f t="shared" si="0"/>
        <v>365031</v>
      </c>
      <c r="C11" s="37">
        <f t="shared" si="1"/>
        <v>140063</v>
      </c>
      <c r="D11" s="37">
        <v>18681</v>
      </c>
      <c r="E11" s="37">
        <v>162919</v>
      </c>
      <c r="F11" s="37">
        <v>101809</v>
      </c>
      <c r="G11" s="37">
        <v>202112</v>
      </c>
      <c r="H11" s="37">
        <v>38254</v>
      </c>
      <c r="I11" s="37">
        <v>0</v>
      </c>
      <c r="J11" s="37">
        <v>0</v>
      </c>
    </row>
    <row r="12" spans="1:10" ht="12.75" hidden="1" customHeight="1" x14ac:dyDescent="0.2">
      <c r="A12" s="36">
        <v>1982</v>
      </c>
      <c r="B12" s="37">
        <f t="shared" si="0"/>
        <v>398110</v>
      </c>
      <c r="C12" s="37">
        <f t="shared" si="1"/>
        <v>116356</v>
      </c>
      <c r="D12" s="37">
        <v>16284</v>
      </c>
      <c r="E12" s="37">
        <v>157038</v>
      </c>
      <c r="F12" s="37">
        <v>82755</v>
      </c>
      <c r="G12" s="37">
        <v>241072</v>
      </c>
      <c r="H12" s="37">
        <v>33601</v>
      </c>
      <c r="I12" s="37">
        <v>0</v>
      </c>
      <c r="J12" s="37">
        <v>0</v>
      </c>
    </row>
    <row r="13" spans="1:10" ht="12.75" hidden="1" customHeight="1" x14ac:dyDescent="0.2">
      <c r="A13" s="36">
        <v>1983</v>
      </c>
      <c r="B13" s="37">
        <f t="shared" si="0"/>
        <v>569736</v>
      </c>
      <c r="C13" s="37">
        <f t="shared" si="1"/>
        <v>123862</v>
      </c>
      <c r="D13" s="37">
        <v>23541</v>
      </c>
      <c r="E13" s="37">
        <v>156748</v>
      </c>
      <c r="F13" s="37">
        <v>71614</v>
      </c>
      <c r="G13" s="37">
        <v>412988</v>
      </c>
      <c r="H13" s="37">
        <v>52248</v>
      </c>
      <c r="I13" s="37">
        <v>0</v>
      </c>
      <c r="J13" s="37">
        <v>0</v>
      </c>
    </row>
    <row r="14" spans="1:10" ht="12.75" hidden="1" customHeight="1" x14ac:dyDescent="0.2">
      <c r="A14" s="36">
        <v>1984</v>
      </c>
      <c r="B14" s="37">
        <f t="shared" si="0"/>
        <v>897915</v>
      </c>
      <c r="C14" s="37">
        <f t="shared" si="1"/>
        <v>190754</v>
      </c>
      <c r="D14" s="37">
        <v>52930</v>
      </c>
      <c r="E14" s="37">
        <v>129914</v>
      </c>
      <c r="F14" s="37">
        <v>80708</v>
      </c>
      <c r="G14" s="37">
        <v>768001</v>
      </c>
      <c r="H14" s="37">
        <v>110046</v>
      </c>
      <c r="I14" s="37">
        <v>0</v>
      </c>
      <c r="J14" s="37">
        <v>0</v>
      </c>
    </row>
    <row r="15" spans="1:10" ht="12.75" customHeight="1" x14ac:dyDescent="0.2">
      <c r="A15" s="36">
        <v>1985</v>
      </c>
      <c r="B15" s="37">
        <f t="shared" si="0"/>
        <v>1043198</v>
      </c>
      <c r="C15" s="37">
        <f t="shared" si="1"/>
        <v>199574</v>
      </c>
      <c r="D15" s="37">
        <v>60592</v>
      </c>
      <c r="E15" s="37">
        <v>113222</v>
      </c>
      <c r="F15" s="37">
        <v>79886</v>
      </c>
      <c r="G15" s="37">
        <v>929976</v>
      </c>
      <c r="H15" s="37">
        <v>119688</v>
      </c>
      <c r="I15" s="37">
        <v>0</v>
      </c>
      <c r="J15" s="37">
        <v>0</v>
      </c>
    </row>
    <row r="16" spans="1:10" ht="12.75" hidden="1" customHeight="1" x14ac:dyDescent="0.2">
      <c r="A16" s="36">
        <v>1986</v>
      </c>
      <c r="B16" s="37">
        <f t="shared" si="0"/>
        <v>1056831</v>
      </c>
      <c r="C16" s="37">
        <f t="shared" si="1"/>
        <v>208145</v>
      </c>
      <c r="D16" s="37">
        <v>69759</v>
      </c>
      <c r="E16" s="37">
        <v>112518</v>
      </c>
      <c r="F16" s="37">
        <v>85152</v>
      </c>
      <c r="G16" s="37">
        <v>944313</v>
      </c>
      <c r="H16" s="37">
        <v>122993</v>
      </c>
      <c r="I16" s="37">
        <v>0</v>
      </c>
      <c r="J16" s="37">
        <v>0</v>
      </c>
    </row>
    <row r="17" spans="1:10" ht="12.75" hidden="1" customHeight="1" x14ac:dyDescent="0.2">
      <c r="A17" s="36">
        <v>1987</v>
      </c>
      <c r="B17" s="37">
        <f t="shared" si="0"/>
        <v>1073512</v>
      </c>
      <c r="C17" s="37">
        <f t="shared" si="1"/>
        <v>219870</v>
      </c>
      <c r="D17" s="37">
        <v>77149</v>
      </c>
      <c r="E17" s="37">
        <v>111531</v>
      </c>
      <c r="F17" s="37">
        <v>85570</v>
      </c>
      <c r="G17" s="37">
        <v>961981</v>
      </c>
      <c r="H17" s="37">
        <v>134300</v>
      </c>
      <c r="I17" s="37">
        <v>0</v>
      </c>
      <c r="J17" s="37">
        <v>0</v>
      </c>
    </row>
    <row r="18" spans="1:10" ht="12.75" hidden="1" customHeight="1" x14ac:dyDescent="0.2">
      <c r="A18" s="36">
        <v>1988</v>
      </c>
      <c r="B18" s="37">
        <f t="shared" si="0"/>
        <v>1085430</v>
      </c>
      <c r="C18" s="37">
        <f t="shared" si="1"/>
        <v>232626</v>
      </c>
      <c r="D18" s="37">
        <v>83733</v>
      </c>
      <c r="E18" s="37">
        <v>112223</v>
      </c>
      <c r="F18" s="37">
        <v>91704</v>
      </c>
      <c r="G18" s="37">
        <v>973207</v>
      </c>
      <c r="H18" s="37">
        <v>140922</v>
      </c>
      <c r="I18" s="37">
        <v>0</v>
      </c>
      <c r="J18" s="37">
        <v>0</v>
      </c>
    </row>
    <row r="19" spans="1:10" ht="12.75" hidden="1" customHeight="1" x14ac:dyDescent="0.2">
      <c r="A19" s="36">
        <v>1989</v>
      </c>
      <c r="B19" s="37">
        <f t="shared" si="0"/>
        <v>1048888</v>
      </c>
      <c r="C19" s="37">
        <f t="shared" si="1"/>
        <v>208298</v>
      </c>
      <c r="D19" s="37">
        <v>72545</v>
      </c>
      <c r="E19" s="37">
        <v>109692</v>
      </c>
      <c r="F19" s="37">
        <v>82782</v>
      </c>
      <c r="G19" s="37">
        <v>939196</v>
      </c>
      <c r="H19" s="37">
        <v>125516</v>
      </c>
      <c r="I19" s="37">
        <v>0</v>
      </c>
      <c r="J19" s="37">
        <v>0</v>
      </c>
    </row>
    <row r="20" spans="1:10" ht="12.75" customHeight="1" x14ac:dyDescent="0.2">
      <c r="A20" s="36">
        <v>1990</v>
      </c>
      <c r="B20" s="37">
        <f t="shared" si="0"/>
        <v>976510</v>
      </c>
      <c r="C20" s="37">
        <f t="shared" si="1"/>
        <v>197798</v>
      </c>
      <c r="D20" s="37">
        <v>78661</v>
      </c>
      <c r="E20" s="37">
        <v>97884</v>
      </c>
      <c r="F20" s="37">
        <v>70006</v>
      </c>
      <c r="G20" s="37">
        <v>878626</v>
      </c>
      <c r="H20" s="37">
        <v>127792</v>
      </c>
      <c r="I20" s="37">
        <v>0</v>
      </c>
      <c r="J20" s="37">
        <v>0</v>
      </c>
    </row>
    <row r="21" spans="1:10" ht="12.75" hidden="1" customHeight="1" x14ac:dyDescent="0.2">
      <c r="A21" s="36">
        <v>1991</v>
      </c>
      <c r="B21" s="37">
        <f t="shared" si="0"/>
        <v>896393</v>
      </c>
      <c r="C21" s="37">
        <f t="shared" si="1"/>
        <v>170171</v>
      </c>
      <c r="D21" s="37">
        <v>67684</v>
      </c>
      <c r="E21" s="37">
        <v>58846</v>
      </c>
      <c r="F21" s="37">
        <v>42266</v>
      </c>
      <c r="G21" s="37">
        <v>837547</v>
      </c>
      <c r="H21" s="37">
        <v>127905</v>
      </c>
      <c r="I21" s="37">
        <v>0</v>
      </c>
      <c r="J21" s="37">
        <v>0</v>
      </c>
    </row>
    <row r="22" spans="1:10" ht="12.75" hidden="1" customHeight="1" x14ac:dyDescent="0.2">
      <c r="A22" s="36">
        <v>1992</v>
      </c>
      <c r="B22" s="37">
        <f t="shared" si="0"/>
        <v>804969</v>
      </c>
      <c r="C22" s="37">
        <f t="shared" si="1"/>
        <v>117604</v>
      </c>
      <c r="D22" s="37">
        <v>44774</v>
      </c>
      <c r="E22" s="38" t="s">
        <v>37</v>
      </c>
      <c r="F22" s="38" t="s">
        <v>37</v>
      </c>
      <c r="G22" s="37">
        <v>804969</v>
      </c>
      <c r="H22" s="37">
        <v>117604</v>
      </c>
      <c r="I22" s="37">
        <v>0</v>
      </c>
      <c r="J22" s="37">
        <v>0</v>
      </c>
    </row>
    <row r="23" spans="1:10" ht="12.75" hidden="1" customHeight="1" x14ac:dyDescent="0.2">
      <c r="A23" s="36">
        <v>1993</v>
      </c>
      <c r="B23" s="37">
        <f t="shared" si="0"/>
        <v>877284</v>
      </c>
      <c r="C23" s="37">
        <f t="shared" si="1"/>
        <v>88358</v>
      </c>
      <c r="D23" s="37">
        <v>42019</v>
      </c>
      <c r="E23" s="38" t="s">
        <v>36</v>
      </c>
      <c r="F23" s="38" t="s">
        <v>36</v>
      </c>
      <c r="G23" s="37">
        <v>877284</v>
      </c>
      <c r="H23" s="37">
        <v>88358</v>
      </c>
      <c r="I23" s="37">
        <v>0</v>
      </c>
      <c r="J23" s="37">
        <v>0</v>
      </c>
    </row>
    <row r="24" spans="1:10" ht="12.75" hidden="1" customHeight="1" x14ac:dyDescent="0.2">
      <c r="A24" s="36">
        <v>1994</v>
      </c>
      <c r="B24" s="37">
        <f t="shared" si="0"/>
        <v>905813</v>
      </c>
      <c r="C24" s="37">
        <f t="shared" si="1"/>
        <v>120972</v>
      </c>
      <c r="D24" s="37">
        <v>47836</v>
      </c>
      <c r="E24" s="37">
        <v>136176</v>
      </c>
      <c r="F24" s="37">
        <v>29587</v>
      </c>
      <c r="G24" s="37">
        <v>769637</v>
      </c>
      <c r="H24" s="37">
        <v>91385</v>
      </c>
      <c r="I24" s="37">
        <v>0</v>
      </c>
      <c r="J24" s="37">
        <v>0</v>
      </c>
    </row>
    <row r="25" spans="1:10" ht="12.75" customHeight="1" x14ac:dyDescent="0.2">
      <c r="A25" s="36">
        <v>1995</v>
      </c>
      <c r="B25" s="37">
        <f t="shared" si="0"/>
        <v>940595</v>
      </c>
      <c r="C25" s="37">
        <f t="shared" si="1"/>
        <v>165276</v>
      </c>
      <c r="D25" s="37">
        <v>60399</v>
      </c>
      <c r="E25" s="37">
        <v>266513</v>
      </c>
      <c r="F25" s="37">
        <v>82204</v>
      </c>
      <c r="G25" s="37">
        <v>674082</v>
      </c>
      <c r="H25" s="37">
        <v>83072</v>
      </c>
      <c r="I25" s="37">
        <v>0</v>
      </c>
      <c r="J25" s="37">
        <v>0</v>
      </c>
    </row>
    <row r="26" spans="1:10" ht="12.75" hidden="1" customHeight="1" x14ac:dyDescent="0.2">
      <c r="A26" s="36">
        <v>1996</v>
      </c>
      <c r="B26" s="37">
        <f t="shared" si="0"/>
        <v>927527</v>
      </c>
      <c r="C26" s="37">
        <f t="shared" si="1"/>
        <v>152164</v>
      </c>
      <c r="D26" s="37">
        <v>56191</v>
      </c>
      <c r="E26" s="37">
        <v>284095</v>
      </c>
      <c r="F26" s="37">
        <v>77825</v>
      </c>
      <c r="G26" s="37">
        <v>643432</v>
      </c>
      <c r="H26" s="37">
        <v>74339</v>
      </c>
      <c r="I26" s="37">
        <v>0</v>
      </c>
      <c r="J26" s="37">
        <v>0</v>
      </c>
    </row>
    <row r="27" spans="1:10" ht="12.75" hidden="1" customHeight="1" x14ac:dyDescent="0.2">
      <c r="A27" s="39">
        <v>1997</v>
      </c>
      <c r="B27" s="37">
        <f t="shared" si="0"/>
        <v>853081</v>
      </c>
      <c r="C27" s="37">
        <f t="shared" si="1"/>
        <v>143705</v>
      </c>
      <c r="D27" s="37">
        <v>55700</v>
      </c>
      <c r="E27" s="40">
        <v>305786</v>
      </c>
      <c r="F27" s="37">
        <v>72068</v>
      </c>
      <c r="G27" s="37">
        <v>547295</v>
      </c>
      <c r="H27" s="37">
        <v>71637</v>
      </c>
      <c r="I27" s="37">
        <v>0</v>
      </c>
      <c r="J27" s="37">
        <v>0</v>
      </c>
    </row>
    <row r="28" spans="1:10" ht="12.75" hidden="1" customHeight="1" x14ac:dyDescent="0.2">
      <c r="A28" s="39">
        <v>1998</v>
      </c>
      <c r="B28" s="37">
        <f t="shared" si="0"/>
        <v>907660</v>
      </c>
      <c r="C28" s="37">
        <f t="shared" si="1"/>
        <v>139534</v>
      </c>
      <c r="D28" s="37">
        <v>51989</v>
      </c>
      <c r="E28" s="40">
        <v>305509</v>
      </c>
      <c r="F28" s="37">
        <v>70727</v>
      </c>
      <c r="G28" s="37">
        <v>602151</v>
      </c>
      <c r="H28" s="37">
        <v>68807</v>
      </c>
      <c r="I28" s="37">
        <v>0</v>
      </c>
      <c r="J28" s="37">
        <v>0</v>
      </c>
    </row>
    <row r="29" spans="1:10" ht="12.75" hidden="1" customHeight="1" x14ac:dyDescent="0.2">
      <c r="A29" s="39">
        <v>1999</v>
      </c>
      <c r="B29" s="37">
        <f t="shared" si="0"/>
        <v>1069474</v>
      </c>
      <c r="C29" s="37">
        <f t="shared" si="1"/>
        <v>114257</v>
      </c>
      <c r="D29" s="37">
        <v>49876</v>
      </c>
      <c r="E29" s="40">
        <v>273870</v>
      </c>
      <c r="F29" s="37">
        <v>80507</v>
      </c>
      <c r="G29" s="37">
        <v>795604</v>
      </c>
      <c r="H29" s="37">
        <v>33750</v>
      </c>
      <c r="I29" s="37">
        <v>0</v>
      </c>
      <c r="J29" s="37">
        <v>0</v>
      </c>
    </row>
    <row r="30" spans="1:10" ht="12.75" customHeight="1" x14ac:dyDescent="0.2">
      <c r="A30" s="39">
        <v>2000</v>
      </c>
      <c r="B30" s="37">
        <f t="shared" si="0"/>
        <v>1144451</v>
      </c>
      <c r="C30" s="37">
        <f t="shared" si="1"/>
        <v>93072</v>
      </c>
      <c r="D30" s="37">
        <v>29373</v>
      </c>
      <c r="E30" s="40">
        <v>300721</v>
      </c>
      <c r="F30" s="37">
        <v>83573</v>
      </c>
      <c r="G30" s="37">
        <v>843730</v>
      </c>
      <c r="H30" s="37">
        <v>9499</v>
      </c>
      <c r="I30" s="37">
        <v>0</v>
      </c>
      <c r="J30" s="37">
        <v>0</v>
      </c>
    </row>
    <row r="31" spans="1:10" ht="12.75" hidden="1" customHeight="1" x14ac:dyDescent="0.2">
      <c r="A31" s="39">
        <v>2001</v>
      </c>
      <c r="B31" s="37">
        <f t="shared" si="0"/>
        <v>1207040</v>
      </c>
      <c r="C31" s="37">
        <f t="shared" si="1"/>
        <v>96790</v>
      </c>
      <c r="D31" s="37">
        <v>30685</v>
      </c>
      <c r="E31" s="40">
        <v>304365</v>
      </c>
      <c r="F31" s="37">
        <v>96790</v>
      </c>
      <c r="G31" s="37">
        <v>902675</v>
      </c>
      <c r="H31" s="38" t="s">
        <v>37</v>
      </c>
      <c r="I31" s="37">
        <v>0</v>
      </c>
      <c r="J31" s="37">
        <v>0</v>
      </c>
    </row>
    <row r="32" spans="1:10" ht="12.75" hidden="1" customHeight="1" x14ac:dyDescent="0.2">
      <c r="A32" s="39">
        <v>2002</v>
      </c>
      <c r="B32" s="37">
        <f t="shared" si="0"/>
        <v>1194897</v>
      </c>
      <c r="C32" s="37">
        <f t="shared" si="1"/>
        <v>97969</v>
      </c>
      <c r="D32" s="37">
        <v>31885</v>
      </c>
      <c r="E32" s="40">
        <v>302630</v>
      </c>
      <c r="F32" s="37">
        <v>97969</v>
      </c>
      <c r="G32" s="37">
        <v>892267</v>
      </c>
      <c r="H32" s="38" t="s">
        <v>36</v>
      </c>
      <c r="I32" s="37">
        <v>0</v>
      </c>
      <c r="J32" s="37">
        <v>0</v>
      </c>
    </row>
    <row r="33" spans="1:10" ht="12.75" hidden="1" customHeight="1" x14ac:dyDescent="0.2">
      <c r="A33" s="39">
        <v>2003</v>
      </c>
      <c r="B33" s="37">
        <f t="shared" si="0"/>
        <v>1236572</v>
      </c>
      <c r="C33" s="37">
        <f t="shared" si="1"/>
        <v>91706</v>
      </c>
      <c r="D33" s="37">
        <v>32384</v>
      </c>
      <c r="E33" s="40">
        <v>312617</v>
      </c>
      <c r="F33" s="37">
        <v>91706</v>
      </c>
      <c r="G33" s="37">
        <v>923955</v>
      </c>
      <c r="H33" s="38" t="s">
        <v>37</v>
      </c>
      <c r="I33" s="37">
        <v>0</v>
      </c>
      <c r="J33" s="37">
        <v>0</v>
      </c>
    </row>
    <row r="34" spans="1:10" ht="12.75" hidden="1" customHeight="1" x14ac:dyDescent="0.2">
      <c r="A34" s="39">
        <v>2004</v>
      </c>
      <c r="B34" s="37">
        <f t="shared" si="0"/>
        <v>1229464</v>
      </c>
      <c r="C34" s="37">
        <f t="shared" si="1"/>
        <v>88052</v>
      </c>
      <c r="D34" s="37">
        <v>30412</v>
      </c>
      <c r="E34" s="40">
        <v>325309</v>
      </c>
      <c r="F34" s="37">
        <v>88052</v>
      </c>
      <c r="G34" s="37">
        <v>904155</v>
      </c>
      <c r="H34" s="38" t="s">
        <v>37</v>
      </c>
      <c r="I34" s="37">
        <v>0</v>
      </c>
      <c r="J34" s="37">
        <v>0</v>
      </c>
    </row>
    <row r="35" spans="1:10" ht="12.75" customHeight="1" x14ac:dyDescent="0.2">
      <c r="A35" s="39">
        <v>2005</v>
      </c>
      <c r="B35" s="37">
        <f t="shared" si="0"/>
        <v>1175071</v>
      </c>
      <c r="C35" s="37">
        <f t="shared" si="1"/>
        <v>84920</v>
      </c>
      <c r="D35" s="37">
        <v>35003</v>
      </c>
      <c r="E35" s="40">
        <v>315151</v>
      </c>
      <c r="F35" s="37">
        <v>84920</v>
      </c>
      <c r="G35" s="37">
        <v>859920</v>
      </c>
      <c r="H35" s="38" t="s">
        <v>37</v>
      </c>
      <c r="I35" s="37">
        <v>0</v>
      </c>
      <c r="J35" s="37">
        <v>0</v>
      </c>
    </row>
    <row r="36" spans="1:10" ht="12.75" hidden="1" customHeight="1" x14ac:dyDescent="0.2">
      <c r="A36" s="39">
        <v>2006</v>
      </c>
      <c r="B36" s="37">
        <f t="shared" si="0"/>
        <v>1383012</v>
      </c>
      <c r="C36" s="37">
        <f t="shared" ref="C36:C41" si="2">SUM(J36,H36,F36)</f>
        <v>68659</v>
      </c>
      <c r="D36" s="37">
        <v>4513</v>
      </c>
      <c r="E36" s="40">
        <v>311251</v>
      </c>
      <c r="F36" s="37">
        <v>47920</v>
      </c>
      <c r="G36" s="37">
        <v>897698</v>
      </c>
      <c r="H36" s="37">
        <v>15039</v>
      </c>
      <c r="I36" s="24">
        <v>174063</v>
      </c>
      <c r="J36" s="24">
        <v>5700</v>
      </c>
    </row>
    <row r="37" spans="1:10" ht="12.75" hidden="1" customHeight="1" x14ac:dyDescent="0.2">
      <c r="A37" s="39">
        <v>2007</v>
      </c>
      <c r="B37" s="37">
        <f t="shared" si="0"/>
        <v>1346639</v>
      </c>
      <c r="C37" s="37">
        <f t="shared" si="2"/>
        <v>49559</v>
      </c>
      <c r="D37" s="37">
        <v>2401</v>
      </c>
      <c r="E37" s="40">
        <v>307117</v>
      </c>
      <c r="F37" s="37">
        <v>28358</v>
      </c>
      <c r="G37" s="37">
        <v>888473</v>
      </c>
      <c r="H37" s="37">
        <v>15950</v>
      </c>
      <c r="I37" s="24">
        <v>151049</v>
      </c>
      <c r="J37" s="24">
        <v>5251</v>
      </c>
    </row>
    <row r="38" spans="1:10" ht="12.75" hidden="1" customHeight="1" x14ac:dyDescent="0.2">
      <c r="A38" s="39">
        <v>2008</v>
      </c>
      <c r="B38" s="37">
        <f t="shared" si="0"/>
        <v>1296816</v>
      </c>
      <c r="C38" s="37">
        <f t="shared" si="2"/>
        <v>23297</v>
      </c>
      <c r="D38" s="38" t="s">
        <v>37</v>
      </c>
      <c r="E38" s="40">
        <v>289006</v>
      </c>
      <c r="F38" s="38" t="s">
        <v>37</v>
      </c>
      <c r="G38" s="37">
        <v>865635</v>
      </c>
      <c r="H38" s="37">
        <v>17382</v>
      </c>
      <c r="I38" s="24">
        <v>142175</v>
      </c>
      <c r="J38" s="24">
        <v>5915</v>
      </c>
    </row>
    <row r="39" spans="1:10" ht="12.75" hidden="1" customHeight="1" x14ac:dyDescent="0.2">
      <c r="A39" s="39">
        <v>2009</v>
      </c>
      <c r="B39" s="37">
        <f t="shared" si="0"/>
        <v>1258162</v>
      </c>
      <c r="C39" s="37">
        <f t="shared" si="2"/>
        <v>24602</v>
      </c>
      <c r="D39" s="38" t="s">
        <v>36</v>
      </c>
      <c r="E39" s="40">
        <v>276284</v>
      </c>
      <c r="F39" s="37">
        <v>1040</v>
      </c>
      <c r="G39" s="37">
        <v>836721</v>
      </c>
      <c r="H39" s="37">
        <v>18034</v>
      </c>
      <c r="I39" s="24">
        <v>145157</v>
      </c>
      <c r="J39" s="24">
        <v>5528</v>
      </c>
    </row>
    <row r="40" spans="1:10" ht="12.75" customHeight="1" x14ac:dyDescent="0.2">
      <c r="A40" s="39">
        <v>2010</v>
      </c>
      <c r="B40" s="37">
        <f t="shared" si="0"/>
        <v>1064802</v>
      </c>
      <c r="C40" s="37">
        <f t="shared" si="2"/>
        <v>25589</v>
      </c>
      <c r="D40" s="38" t="s">
        <v>37</v>
      </c>
      <c r="E40" s="40">
        <v>89823</v>
      </c>
      <c r="F40" s="37">
        <v>1545</v>
      </c>
      <c r="G40" s="37">
        <v>838943</v>
      </c>
      <c r="H40" s="37">
        <v>19083</v>
      </c>
      <c r="I40" s="24">
        <v>136036</v>
      </c>
      <c r="J40" s="24">
        <v>4961</v>
      </c>
    </row>
    <row r="41" spans="1:10" ht="12.75" hidden="1" customHeight="1" x14ac:dyDescent="0.2">
      <c r="A41" s="39">
        <v>2011</v>
      </c>
      <c r="B41" s="37">
        <f t="shared" si="0"/>
        <v>1017873</v>
      </c>
      <c r="C41" s="37">
        <f t="shared" si="2"/>
        <v>24295</v>
      </c>
      <c r="D41" s="38" t="s">
        <v>37</v>
      </c>
      <c r="E41" s="40">
        <v>219206</v>
      </c>
      <c r="F41" s="37">
        <v>2675</v>
      </c>
      <c r="G41" s="37">
        <v>660318</v>
      </c>
      <c r="H41" s="37">
        <v>8484</v>
      </c>
      <c r="I41" s="24">
        <v>138349</v>
      </c>
      <c r="J41" s="24">
        <v>13136</v>
      </c>
    </row>
    <row r="42" spans="1:10" ht="12.75" hidden="1" customHeight="1" x14ac:dyDescent="0.2">
      <c r="A42" s="39">
        <v>2012</v>
      </c>
      <c r="B42" s="37">
        <f t="shared" si="0"/>
        <v>1048300</v>
      </c>
      <c r="C42" s="37">
        <v>22465</v>
      </c>
      <c r="D42" s="38" t="s">
        <v>37</v>
      </c>
      <c r="E42" s="40">
        <v>272122</v>
      </c>
      <c r="F42" s="37">
        <v>2798</v>
      </c>
      <c r="G42" s="37">
        <v>646827</v>
      </c>
      <c r="H42" s="37">
        <v>6393</v>
      </c>
      <c r="I42" s="24">
        <v>129351</v>
      </c>
      <c r="J42" s="24">
        <v>13274</v>
      </c>
    </row>
    <row r="43" spans="1:10" ht="12.75" hidden="1" customHeight="1" x14ac:dyDescent="0.2">
      <c r="A43" s="39">
        <v>2013</v>
      </c>
      <c r="B43" s="37">
        <f t="shared" si="0"/>
        <v>1139466</v>
      </c>
      <c r="C43" s="37">
        <v>21100</v>
      </c>
      <c r="D43" s="38" t="s">
        <v>37</v>
      </c>
      <c r="E43" s="40">
        <v>246043</v>
      </c>
      <c r="F43" s="37">
        <v>2872</v>
      </c>
      <c r="G43" s="37">
        <v>766691</v>
      </c>
      <c r="H43" s="37">
        <v>13986</v>
      </c>
      <c r="I43" s="24">
        <v>126732</v>
      </c>
      <c r="J43" s="24">
        <v>4242</v>
      </c>
    </row>
    <row r="44" spans="1:10" ht="12.75" hidden="1" customHeight="1" x14ac:dyDescent="0.2">
      <c r="A44" s="39">
        <v>2014</v>
      </c>
      <c r="B44" s="37">
        <f t="shared" si="0"/>
        <v>1060028</v>
      </c>
      <c r="C44" s="37">
        <v>20976</v>
      </c>
      <c r="D44" s="38" t="s">
        <v>37</v>
      </c>
      <c r="E44" s="40">
        <f>192022+43154</f>
        <v>235176</v>
      </c>
      <c r="F44" s="37">
        <v>2763</v>
      </c>
      <c r="G44" s="37">
        <v>717431</v>
      </c>
      <c r="H44" s="37">
        <v>13869</v>
      </c>
      <c r="I44" s="24">
        <f>86953+20468</f>
        <v>107421</v>
      </c>
      <c r="J44" s="24">
        <v>4344</v>
      </c>
    </row>
    <row r="45" spans="1:10" ht="12.75" customHeight="1" x14ac:dyDescent="0.2">
      <c r="A45" s="39">
        <v>2015</v>
      </c>
      <c r="B45" s="37">
        <f t="shared" si="0"/>
        <v>1078215</v>
      </c>
      <c r="C45" s="37">
        <v>20017</v>
      </c>
      <c r="D45" s="38" t="s">
        <v>37</v>
      </c>
      <c r="E45" s="40">
        <v>229351</v>
      </c>
      <c r="F45" s="37">
        <v>2535</v>
      </c>
      <c r="G45" s="37">
        <v>719317</v>
      </c>
      <c r="H45" s="37">
        <v>13544</v>
      </c>
      <c r="I45" s="24">
        <v>129547</v>
      </c>
      <c r="J45" s="24">
        <v>3938</v>
      </c>
    </row>
    <row r="46" spans="1:10" ht="12.75" customHeight="1" x14ac:dyDescent="0.2">
      <c r="A46" s="39">
        <v>2016</v>
      </c>
      <c r="B46" s="37">
        <f t="shared" si="0"/>
        <v>1036106</v>
      </c>
      <c r="C46" s="37">
        <v>18019</v>
      </c>
      <c r="D46" s="38" t="s">
        <v>37</v>
      </c>
      <c r="E46" s="40">
        <v>228955</v>
      </c>
      <c r="F46" s="37">
        <v>2564</v>
      </c>
      <c r="G46" s="37">
        <v>693908</v>
      </c>
      <c r="H46" s="37">
        <v>12712</v>
      </c>
      <c r="I46" s="24">
        <v>113243</v>
      </c>
      <c r="J46" s="24">
        <v>2743</v>
      </c>
    </row>
    <row r="47" spans="1:10" ht="12.75" customHeight="1" x14ac:dyDescent="0.2">
      <c r="A47" s="39">
        <v>2017</v>
      </c>
      <c r="B47" s="37">
        <f>SUM(E47+G47+I47)</f>
        <v>915569</v>
      </c>
      <c r="C47" s="37">
        <v>15235</v>
      </c>
      <c r="D47" s="38" t="s">
        <v>37</v>
      </c>
      <c r="E47" s="40">
        <v>234818</v>
      </c>
      <c r="F47" s="37">
        <v>2716</v>
      </c>
      <c r="G47" s="37">
        <v>680751</v>
      </c>
      <c r="H47" s="37">
        <v>12519</v>
      </c>
      <c r="I47" s="37">
        <v>0</v>
      </c>
      <c r="J47" s="37">
        <v>0</v>
      </c>
    </row>
    <row r="48" spans="1:10" ht="12.75" customHeight="1" x14ac:dyDescent="0.2">
      <c r="A48" s="39">
        <v>2018</v>
      </c>
      <c r="B48" s="37">
        <v>891319</v>
      </c>
      <c r="C48" s="37">
        <v>7619</v>
      </c>
      <c r="D48" s="38" t="s">
        <v>37</v>
      </c>
      <c r="E48" s="40">
        <v>226412</v>
      </c>
      <c r="F48" s="37">
        <v>2295</v>
      </c>
      <c r="G48" s="37">
        <v>664907</v>
      </c>
      <c r="H48" s="37">
        <v>5324</v>
      </c>
      <c r="I48" s="37">
        <v>0</v>
      </c>
      <c r="J48" s="37">
        <v>0</v>
      </c>
    </row>
    <row r="49" spans="1:10" ht="12.75" customHeight="1" x14ac:dyDescent="0.2">
      <c r="A49" s="60">
        <v>2019</v>
      </c>
      <c r="B49" s="37">
        <v>851965</v>
      </c>
      <c r="C49" s="37">
        <v>5160</v>
      </c>
      <c r="D49" s="38"/>
      <c r="E49" s="40">
        <v>235492</v>
      </c>
      <c r="F49" s="37">
        <v>2346</v>
      </c>
      <c r="G49" s="37">
        <v>616473</v>
      </c>
      <c r="H49" s="37">
        <v>2814</v>
      </c>
      <c r="I49" s="37">
        <v>0</v>
      </c>
      <c r="J49" s="37">
        <v>0</v>
      </c>
    </row>
    <row r="50" spans="1:10" ht="12.75" customHeight="1" x14ac:dyDescent="0.2">
      <c r="A50" s="60" t="s">
        <v>55</v>
      </c>
      <c r="B50" s="37">
        <f>SUM(E50,G50,I50)</f>
        <v>226332</v>
      </c>
      <c r="C50" s="37">
        <f>SUM(F50,H50,J50)</f>
        <v>1135</v>
      </c>
      <c r="D50" s="38"/>
      <c r="E50" s="40">
        <v>48000</v>
      </c>
      <c r="F50" s="37">
        <v>525</v>
      </c>
      <c r="G50" s="37">
        <v>174027</v>
      </c>
      <c r="H50" s="37">
        <v>610</v>
      </c>
      <c r="I50" s="37">
        <v>4305</v>
      </c>
      <c r="J50" s="37">
        <v>0</v>
      </c>
    </row>
    <row r="51" spans="1:10" ht="12.75" customHeight="1" x14ac:dyDescent="0.2">
      <c r="A51" s="70" t="s">
        <v>56</v>
      </c>
      <c r="B51" s="63">
        <v>270393</v>
      </c>
      <c r="C51" s="63">
        <v>0</v>
      </c>
      <c r="D51" s="64"/>
      <c r="E51" s="65">
        <v>44372</v>
      </c>
      <c r="F51" s="63">
        <v>0</v>
      </c>
      <c r="G51" s="63">
        <v>168343</v>
      </c>
      <c r="H51" s="63">
        <v>0</v>
      </c>
      <c r="I51" s="63">
        <v>57678</v>
      </c>
      <c r="J51" s="63">
        <v>0</v>
      </c>
    </row>
    <row r="52" spans="1:10" s="62" customFormat="1" ht="12.75" customHeight="1" x14ac:dyDescent="0.2">
      <c r="A52" s="74">
        <v>2022</v>
      </c>
      <c r="B52" s="71">
        <v>988992</v>
      </c>
      <c r="C52" s="73">
        <v>0</v>
      </c>
      <c r="D52" s="72"/>
      <c r="E52" s="73">
        <v>190087</v>
      </c>
      <c r="F52" s="73">
        <v>0</v>
      </c>
      <c r="G52" s="71">
        <v>626354</v>
      </c>
      <c r="H52" s="73">
        <v>0</v>
      </c>
      <c r="I52" s="71">
        <v>172551</v>
      </c>
      <c r="J52" s="73">
        <v>0</v>
      </c>
    </row>
    <row r="53" spans="1:10" s="75" customFormat="1" ht="12.75" customHeight="1" x14ac:dyDescent="0.2">
      <c r="A53" s="79">
        <v>2023</v>
      </c>
      <c r="B53" s="76">
        <v>1232241</v>
      </c>
      <c r="C53" s="78">
        <v>0</v>
      </c>
      <c r="D53" s="77"/>
      <c r="E53" s="78">
        <v>232403</v>
      </c>
      <c r="F53" s="78">
        <v>0</v>
      </c>
      <c r="G53" s="76">
        <v>790769</v>
      </c>
      <c r="H53" s="78">
        <v>0</v>
      </c>
      <c r="I53" s="76">
        <v>209069</v>
      </c>
      <c r="J53" s="78">
        <v>0</v>
      </c>
    </row>
    <row r="54" spans="1:10" s="75" customFormat="1" ht="12.75" customHeight="1" x14ac:dyDescent="0.2">
      <c r="A54" s="90">
        <v>2024</v>
      </c>
      <c r="B54" s="87">
        <v>1212097</v>
      </c>
      <c r="C54" s="89">
        <v>0</v>
      </c>
      <c r="D54" s="88"/>
      <c r="E54" s="89">
        <v>266942</v>
      </c>
      <c r="F54" s="89">
        <v>0</v>
      </c>
      <c r="G54" s="87">
        <v>719703</v>
      </c>
      <c r="H54" s="89">
        <v>0</v>
      </c>
      <c r="I54" s="87">
        <v>225452</v>
      </c>
      <c r="J54" s="89">
        <v>0</v>
      </c>
    </row>
    <row r="55" spans="1:10" ht="12.75" customHeight="1" x14ac:dyDescent="0.2">
      <c r="A55" s="66" t="s">
        <v>34</v>
      </c>
      <c r="B55" s="67"/>
      <c r="C55" s="67"/>
      <c r="D55" s="67"/>
      <c r="E55" s="61"/>
      <c r="F55" s="61"/>
      <c r="G55" s="63"/>
      <c r="H55" s="61"/>
      <c r="I55" s="61"/>
      <c r="J55" s="61"/>
    </row>
    <row r="56" spans="1:10" ht="12.75" customHeight="1" x14ac:dyDescent="0.2">
      <c r="A56" s="68" t="s">
        <v>51</v>
      </c>
      <c r="B56" s="61"/>
      <c r="C56" s="61"/>
      <c r="D56" s="61"/>
      <c r="E56" s="61"/>
      <c r="F56" s="61"/>
      <c r="G56" s="61"/>
      <c r="H56" s="61"/>
      <c r="I56" s="61"/>
      <c r="J56" s="61"/>
    </row>
    <row r="57" spans="1:10" ht="12.75" customHeight="1" x14ac:dyDescent="0.2">
      <c r="A57" s="68" t="s">
        <v>50</v>
      </c>
      <c r="B57" s="61"/>
      <c r="C57" s="61"/>
      <c r="D57" s="61"/>
      <c r="E57" s="61"/>
      <c r="F57" s="61"/>
      <c r="G57" s="61"/>
      <c r="H57" s="61"/>
      <c r="I57" s="61"/>
      <c r="J57" s="61"/>
    </row>
    <row r="58" spans="1:10" ht="12.75" customHeight="1" x14ac:dyDescent="0.2">
      <c r="A58" s="68" t="s">
        <v>52</v>
      </c>
      <c r="B58" s="61"/>
      <c r="C58" s="61"/>
      <c r="D58" s="61"/>
      <c r="E58" s="61"/>
      <c r="F58" s="61"/>
      <c r="G58" s="61"/>
      <c r="H58" s="61"/>
      <c r="I58" s="61"/>
      <c r="J58" s="61"/>
    </row>
    <row r="59" spans="1:10" ht="14.25" customHeight="1" x14ac:dyDescent="0.2">
      <c r="A59" s="68" t="s">
        <v>53</v>
      </c>
      <c r="B59" s="61"/>
      <c r="C59" s="61"/>
      <c r="D59" s="61"/>
      <c r="E59" s="61"/>
      <c r="F59" s="61"/>
      <c r="G59" s="61"/>
      <c r="H59" s="61"/>
      <c r="I59" s="61"/>
      <c r="J59" s="61"/>
    </row>
    <row r="60" spans="1:10" ht="13.5" customHeight="1" x14ac:dyDescent="0.2">
      <c r="A60" s="68" t="s">
        <v>54</v>
      </c>
      <c r="B60" s="61"/>
      <c r="C60" s="61"/>
      <c r="D60" s="61"/>
      <c r="E60" s="61"/>
      <c r="F60" s="61"/>
      <c r="G60" s="61"/>
      <c r="H60" s="61"/>
      <c r="I60" s="61"/>
      <c r="J60" s="61"/>
    </row>
    <row r="61" spans="1:10" ht="12.75" customHeight="1" x14ac:dyDescent="0.2">
      <c r="A61" s="62" t="s">
        <v>58</v>
      </c>
      <c r="B61" s="61"/>
      <c r="C61" s="61"/>
      <c r="D61" s="61"/>
      <c r="E61" s="61"/>
      <c r="F61" s="61"/>
      <c r="G61" s="61"/>
      <c r="H61" s="61"/>
      <c r="I61" s="61"/>
      <c r="J61" s="61"/>
    </row>
    <row r="62" spans="1:10" ht="12.75" customHeight="1" x14ac:dyDescent="0.2">
      <c r="A62" s="68" t="s">
        <v>57</v>
      </c>
      <c r="B62" s="61"/>
      <c r="C62" s="61"/>
      <c r="D62" s="61"/>
      <c r="E62" s="61"/>
      <c r="F62" s="61"/>
      <c r="G62" s="61"/>
      <c r="H62" s="61"/>
      <c r="I62" s="61"/>
      <c r="J62" s="61"/>
    </row>
    <row r="63" spans="1:10" ht="12.75" customHeight="1" x14ac:dyDescent="0.2">
      <c r="A63" s="42"/>
    </row>
    <row r="64" spans="1:10" ht="12.75" customHeight="1" x14ac:dyDescent="0.2">
      <c r="A64" s="69" t="s">
        <v>59</v>
      </c>
      <c r="B64" s="61"/>
      <c r="C64" s="61"/>
      <c r="D64" s="61"/>
      <c r="E64" s="61"/>
      <c r="F64" s="61"/>
      <c r="G64" s="61"/>
      <c r="H64" s="61"/>
      <c r="I64" s="61"/>
      <c r="J64" s="61"/>
    </row>
    <row r="65" spans="1:10" ht="12.75" customHeight="1" x14ac:dyDescent="0.2">
      <c r="A65" s="2"/>
    </row>
    <row r="67" spans="1:10" ht="12.75" customHeight="1" x14ac:dyDescent="0.2">
      <c r="A67" s="43"/>
      <c r="B67" s="43"/>
      <c r="C67" s="43"/>
      <c r="D67" s="43"/>
      <c r="E67" s="43"/>
      <c r="F67" s="43"/>
      <c r="G67" s="43"/>
      <c r="H67" s="43"/>
      <c r="I67" s="43"/>
      <c r="J67" s="43"/>
    </row>
    <row r="68" spans="1:10" ht="12.75" customHeight="1" x14ac:dyDescent="0.2">
      <c r="A68" s="43"/>
      <c r="B68" s="43"/>
      <c r="C68" s="43"/>
      <c r="D68" s="43"/>
      <c r="E68" s="43"/>
      <c r="F68" s="43"/>
      <c r="G68" s="43"/>
      <c r="H68" s="43"/>
      <c r="I68" s="43"/>
      <c r="J68" s="43"/>
    </row>
    <row r="69" spans="1:10" ht="12.75" customHeight="1" x14ac:dyDescent="0.2">
      <c r="A69" s="43"/>
      <c r="B69" s="43"/>
      <c r="C69" s="43"/>
      <c r="D69" s="43"/>
      <c r="E69" s="43"/>
      <c r="F69" s="43"/>
      <c r="G69" s="43"/>
      <c r="H69" s="43"/>
      <c r="I69" s="43"/>
      <c r="J69" s="43"/>
    </row>
    <row r="70" spans="1:10" ht="12.75" customHeight="1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</row>
    <row r="71" spans="1:10" ht="12.75" customHeight="1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</row>
    <row r="72" spans="1:10" ht="12.75" customHeight="1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</row>
    <row r="76" spans="1:10" ht="12.75" customHeight="1" x14ac:dyDescent="0.2">
      <c r="A76" s="44"/>
      <c r="B76" s="35"/>
      <c r="C76" s="35"/>
      <c r="D76" s="35"/>
      <c r="E76" s="35"/>
      <c r="F76" s="35"/>
      <c r="G76" s="35"/>
      <c r="H76" s="35"/>
    </row>
    <row r="77" spans="1:10" ht="12.75" customHeight="1" x14ac:dyDescent="0.2">
      <c r="A77" s="45"/>
      <c r="B77" s="35"/>
      <c r="C77" s="35"/>
      <c r="D77" s="35"/>
      <c r="E77" s="35"/>
      <c r="F77" s="35"/>
      <c r="G77" s="35"/>
      <c r="H77" s="35"/>
    </row>
    <row r="78" spans="1:10" ht="12.75" customHeight="1" x14ac:dyDescent="0.2">
      <c r="A78" s="46"/>
      <c r="B78" s="35"/>
      <c r="C78" s="35"/>
      <c r="D78" s="35"/>
      <c r="E78" s="35"/>
      <c r="F78" s="35"/>
      <c r="G78" s="35"/>
      <c r="H78" s="35"/>
    </row>
    <row r="79" spans="1:10" ht="12.75" customHeight="1" x14ac:dyDescent="0.2">
      <c r="A79" s="47"/>
      <c r="B79" s="35"/>
      <c r="C79" s="35"/>
      <c r="D79" s="35"/>
      <c r="E79" s="35"/>
      <c r="F79" s="35"/>
      <c r="G79" s="35"/>
      <c r="H79" s="35"/>
    </row>
    <row r="80" spans="1:10" ht="12.75" customHeight="1" x14ac:dyDescent="0.2">
      <c r="A80" s="47"/>
      <c r="B80" s="35"/>
      <c r="C80" s="35"/>
      <c r="D80" s="35"/>
      <c r="E80" s="35"/>
      <c r="F80" s="35"/>
      <c r="G80" s="35"/>
      <c r="H80" s="35"/>
    </row>
  </sheetData>
  <mergeCells count="7">
    <mergeCell ref="A6:A8"/>
    <mergeCell ref="I7:I8"/>
    <mergeCell ref="E7:E8"/>
    <mergeCell ref="G7:G8"/>
    <mergeCell ref="B6:B8"/>
    <mergeCell ref="C7:C8"/>
    <mergeCell ref="D7:D8"/>
  </mergeCells>
  <phoneticPr fontId="0" type="noConversion"/>
  <pageMargins left="0.59055118110236204" right="0.59055118110236204" top="0.59055118110236204" bottom="0.59055118110236204" header="0.51181102300000003" footer="0.51181102300000003"/>
  <pageSetup paperSize="9" scale="90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Info</vt:lpstr>
      <vt:lpstr>2005 -2012</vt:lpstr>
      <vt:lpstr>Aktuell</vt:lpstr>
      <vt:lpstr>AusblendenSpalten</vt:lpstr>
      <vt:lpstr>AusblendenZeilen</vt:lpstr>
      <vt:lpstr>Farbe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Besucher und Kurmittelabgaben der städtischen Mineralbäder in Stuttgart seit 1980</dc:title>
  <dc:subject>TABELLE</dc:subject>
  <dc:creator>U12A032</dc:creator>
  <dc:description/>
  <cp:lastModifiedBy>Engelbrecht, Karin</cp:lastModifiedBy>
  <cp:lastPrinted>2019-09-12T06:05:34Z</cp:lastPrinted>
  <dcterms:created xsi:type="dcterms:W3CDTF">2020-04-28T05:50:34Z</dcterms:created>
  <dcterms:modified xsi:type="dcterms:W3CDTF">2025-01-15T10:51:37Z</dcterms:modified>
</cp:coreProperties>
</file>