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0" yWindow="0" windowWidth="28800" windowHeight="13320" activeTab="1"/>
  </bookViews>
  <sheets>
    <sheet name="Info" sheetId="1" r:id="rId1"/>
    <sheet name="Jahrbuch " sheetId="10225" r:id="rId2"/>
    <sheet name="Zeitreihe" sheetId="10223" r:id="rId3"/>
    <sheet name="Musical Hall" sheetId="10224" r:id="rId4"/>
    <sheet name="Zeitr. 2004-17 alt fehlerhaft" sheetId="10222" r:id="rId5"/>
  </sheets>
  <externalReferences>
    <externalReference r:id="rId6"/>
    <externalReference r:id="rId7"/>
  </externalReferences>
  <definedNames>
    <definedName name="_Fill" localSheetId="0" hidden="1">'[1]seit 1990'!#REF!</definedName>
    <definedName name="_Fill" localSheetId="1" hidden="1">'[2]1994'!#REF!</definedName>
    <definedName name="_Fill" hidden="1">'[2]1994'!#REF!</definedName>
    <definedName name="_xlnm._FilterDatabase" localSheetId="3" hidden="1">'Musical Hall'!$A$6:$B$28</definedName>
    <definedName name="_xlnm._FilterDatabase" localSheetId="2" hidden="1">Zeitreihe!$A$7:$B$203</definedName>
    <definedName name="_Order1" hidden="1">255</definedName>
    <definedName name="_Order2" hidden="1">255</definedName>
    <definedName name="AusblendenZeilen" localSheetId="1">'Jahrbuch '!#REF!,'Jahrbuch '!#REF!,'Jahrbuch '!#REF!,'Jahrbuch '!#REF!,'Jahrbuch '!#REF!,'Jahrbuch '!#REF!,'Jahrbuch '!#REF!,'Jahrbuch '!#REF!,'Jahrbuch '!#REF!,'Jahrbuch '!#REF!,'Jahrbuch '!#REF!,'Jahrbuch '!#REF!,'Jahrbuch '!#REF!,'Jahrbuch '!#REF!,'Jahrbuch '!#REF!,'Jahrbuch '!#REF!,'Jahrbuch '!#REF!,'Jahrbuch '!#REF!,'Jahrbuch '!#REF!,'Jahrbuch '!#REF!</definedName>
    <definedName name="AusblendenZeilen">'Zeitr. 2004-17 alt fehlerhaft'!$9:$9,'Zeitr. 2004-17 alt fehlerhaft'!$24:$24,'Zeitr. 2004-17 alt fehlerhaft'!$39:$39,'Zeitr. 2004-17 alt fehlerhaft'!$54:$54,'Zeitr. 2004-17 alt fehlerhaft'!$69:$69,'Zeitr. 2004-17 alt fehlerhaft'!$10:$11,'Zeitr. 2004-17 alt fehlerhaft'!$25:$26,'Zeitr. 2004-17 alt fehlerhaft'!$40:$41,'Zeitr. 2004-17 alt fehlerhaft'!$55:$56,'Zeitr. 2004-17 alt fehlerhaft'!$70:$71,'Zeitr. 2004-17 alt fehlerhaft'!$12:$12,'Zeitr. 2004-17 alt fehlerhaft'!$27:$27,'Zeitr. 2004-17 alt fehlerhaft'!$42:$42,'Zeitr. 2004-17 alt fehlerhaft'!$57:$57,'Zeitr. 2004-17 alt fehlerhaft'!$72:$72,'Zeitr. 2004-17 alt fehlerhaft'!$13:$13,'Zeitr. 2004-17 alt fehlerhaft'!$28:$28,'Zeitr. 2004-17 alt fehlerhaft'!$43:$43,'Zeitr. 2004-17 alt fehlerhaft'!$58:$58,'Zeitr. 2004-17 alt fehlerhaft'!$73:$73</definedName>
    <definedName name="_xlnm.Print_Titles" localSheetId="2">Zeitreihe!$1:$7</definedName>
    <definedName name="Farbe" localSheetId="1">'Jahrbuch '!$A$3:$G$3,'Jahrbuch '!$A$5:$G$7,'Jahrbuch '!$A$8:$A$64</definedName>
    <definedName name="Farbe">'Zeitr. 2004-17 alt fehlerhaft'!$A$3:$G$3,'Zeitr. 2004-17 alt fehlerhaft'!$A$5:$G$7,'Zeitr. 2004-17 alt fehlerhaft'!$A$8:$A$72</definedName>
    <definedName name="Jahrbuch" localSheetId="1">'Jahrbuch '!$A$5:$G$83</definedName>
    <definedName name="Jahrbuch">'Zeitr. 2004-17 alt fehlerhaft'!$A$5:$G$86</definedName>
    <definedName name="wrn.Alles." localSheetId="0" hidden="1">{#N/A,#N/A,FALSE,"A";#N/A,#N/A,FALSE,"B"}</definedName>
    <definedName name="wrn.Alles." localSheetId="1" hidden="1">{#N/A,#N/A,FALSE,"A";#N/A,#N/A,FALSE,"B"}</definedName>
    <definedName name="wrn.Alles." localSheetId="3" hidden="1">{#N/A,#N/A,FALSE,"A";#N/A,#N/A,FALSE,"B"}</definedName>
    <definedName name="wrn.Alles." localSheetId="4" hidden="1">{#N/A,#N/A,FALSE,"A";#N/A,#N/A,FALSE,"B"}</definedName>
    <definedName name="wrn.Alles." localSheetId="2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F193" i="10223" l="1"/>
  <c r="F192" i="10223"/>
  <c r="E35" i="10225" l="1"/>
  <c r="E21" i="10225"/>
  <c r="F188" i="10223" l="1"/>
  <c r="F187" i="10223"/>
  <c r="E34" i="10225" l="1"/>
  <c r="E20" i="10225"/>
  <c r="E33" i="10225" l="1"/>
  <c r="E19" i="10225"/>
  <c r="F178" i="10223" l="1"/>
  <c r="F177" i="10223"/>
  <c r="E32" i="10225"/>
  <c r="E18" i="10225"/>
  <c r="F173" i="10223" l="1"/>
  <c r="F172" i="10223"/>
  <c r="E31" i="10225" l="1"/>
  <c r="E30" i="10225"/>
  <c r="E29" i="10225"/>
  <c r="E28" i="10225"/>
  <c r="E27" i="10225"/>
  <c r="E26" i="10225"/>
  <c r="E25" i="10225"/>
  <c r="E24" i="10225"/>
  <c r="E23" i="10225"/>
  <c r="E17" i="10225"/>
  <c r="E16" i="10225"/>
  <c r="E15" i="10225"/>
  <c r="E14" i="10225"/>
  <c r="E13" i="10225"/>
  <c r="E12" i="10225"/>
  <c r="E11" i="10225"/>
  <c r="E10" i="10225"/>
  <c r="E9" i="10225"/>
  <c r="E52" i="10222" l="1"/>
  <c r="E37" i="10222"/>
  <c r="E22" i="10222"/>
  <c r="E51" i="10222"/>
  <c r="E36" i="10222"/>
  <c r="E21" i="10222"/>
  <c r="E50" i="10222"/>
  <c r="E35" i="10222"/>
  <c r="E20" i="10222"/>
  <c r="E49" i="10222"/>
  <c r="E34" i="10222"/>
  <c r="E19" i="10222"/>
  <c r="F148" i="10223"/>
  <c r="F147" i="10223"/>
  <c r="F143" i="10223"/>
  <c r="F142" i="10223"/>
  <c r="F138" i="10223"/>
  <c r="F137" i="10223"/>
  <c r="E48" i="10222"/>
  <c r="E33" i="10222"/>
  <c r="E18" i="10222"/>
  <c r="E47" i="10222"/>
  <c r="E32" i="10222"/>
  <c r="E17" i="10222"/>
  <c r="E46" i="10222"/>
  <c r="E31" i="10222"/>
  <c r="E16" i="10222"/>
  <c r="F133" i="10223"/>
  <c r="F132" i="10223"/>
  <c r="E45" i="10222"/>
  <c r="E30" i="10222"/>
  <c r="E15" i="10222"/>
  <c r="F129" i="10223"/>
  <c r="F128" i="10223"/>
  <c r="F127" i="10223"/>
  <c r="E44" i="10222"/>
  <c r="E29" i="10222"/>
  <c r="E14" i="10222"/>
  <c r="F123" i="10223"/>
  <c r="F124" i="10223"/>
  <c r="F122" i="10223"/>
  <c r="E43" i="10222"/>
  <c r="E28" i="10222"/>
  <c r="E13" i="10222"/>
  <c r="F118" i="10223"/>
  <c r="F119" i="10223"/>
  <c r="F117" i="10223"/>
  <c r="E27" i="10222"/>
  <c r="E12" i="10222"/>
  <c r="E41" i="10222"/>
  <c r="E26" i="10222"/>
  <c r="E11" i="10222"/>
  <c r="F114" i="10223"/>
  <c r="F113" i="10223"/>
  <c r="F112" i="10223"/>
  <c r="E40" i="10222"/>
  <c r="E25" i="10222"/>
  <c r="E10" i="10222"/>
  <c r="F24" i="10224"/>
  <c r="F22" i="10224"/>
  <c r="F25" i="10224"/>
  <c r="F23" i="10224"/>
  <c r="F26" i="10224"/>
  <c r="F92" i="10223"/>
  <c r="F98" i="10223"/>
  <c r="F103" i="10223"/>
  <c r="F108" i="10223"/>
  <c r="F100" i="10223"/>
  <c r="F105" i="10223"/>
  <c r="F110" i="10223"/>
  <c r="F72" i="10223"/>
  <c r="F93" i="10223"/>
  <c r="F99" i="10223"/>
  <c r="F104" i="10223"/>
  <c r="C70" i="10223"/>
  <c r="D70" i="10223"/>
  <c r="E70" i="10223"/>
  <c r="C76" i="10223"/>
  <c r="D76" i="10223"/>
  <c r="F91" i="10223"/>
  <c r="F97" i="10223"/>
  <c r="F109" i="10223"/>
  <c r="E42" i="10222"/>
  <c r="E39" i="10222"/>
  <c r="E24" i="10222"/>
  <c r="E9" i="10222"/>
  <c r="F70" i="10223" l="1"/>
</calcChain>
</file>

<file path=xl/sharedStrings.xml><?xml version="1.0" encoding="utf-8"?>
<sst xmlns="http://schemas.openxmlformats.org/spreadsheetml/2006/main" count="895" uniqueCount="167">
  <si>
    <t xml:space="preserve">Privattheater mit eigenem Ensemble in Stuttgart seit 1980 nach Zahl </t>
  </si>
  <si>
    <t xml:space="preserve">der Veranstaltungen, Besucher und Zuweisung öffentlicher Mittel </t>
  </si>
  <si>
    <t>entfällt</t>
  </si>
  <si>
    <t>Zuweisungen aus öffentlichen Mitteln</t>
  </si>
  <si>
    <t>Veranstaltungen</t>
  </si>
  <si>
    <t>Plätze</t>
  </si>
  <si>
    <t>Besucher</t>
  </si>
  <si>
    <t>Jahr</t>
  </si>
  <si>
    <t>insgesamt</t>
  </si>
  <si>
    <t>Anzahl</t>
  </si>
  <si>
    <t>Theater Rampe im Zahnradbahnhof</t>
  </si>
  <si>
    <t>1995/96</t>
  </si>
  <si>
    <t>1996/97</t>
  </si>
  <si>
    <t>1997/98</t>
  </si>
  <si>
    <t>1998/99</t>
  </si>
  <si>
    <t>Theaterhaus Stuttgart</t>
  </si>
  <si>
    <t xml:space="preserve">                            </t>
  </si>
  <si>
    <t>Theater der Altstadt</t>
  </si>
  <si>
    <t>1990/91</t>
  </si>
  <si>
    <t>1991/92</t>
  </si>
  <si>
    <t>1992/93</t>
  </si>
  <si>
    <t>1993/94</t>
  </si>
  <si>
    <t>1994/95</t>
  </si>
  <si>
    <t xml:space="preserve">.  </t>
  </si>
  <si>
    <t>1985/86</t>
  </si>
  <si>
    <t>1986/87</t>
  </si>
  <si>
    <t>1987/88</t>
  </si>
  <si>
    <t>1988/89</t>
  </si>
  <si>
    <t>1989/90</t>
  </si>
  <si>
    <t>1980/81</t>
  </si>
  <si>
    <t>1981/82</t>
  </si>
  <si>
    <t>1982/83</t>
  </si>
  <si>
    <t>1983/84</t>
  </si>
  <si>
    <t>1984/85</t>
  </si>
  <si>
    <t>1999/2000</t>
  </si>
  <si>
    <t>Tabelle Nr. 1785</t>
  </si>
  <si>
    <t>noch Tabelle Nr. 1785</t>
  </si>
  <si>
    <t>Erläuterungen:</t>
  </si>
  <si>
    <t>Periodizität:</t>
  </si>
  <si>
    <t>Die Statistik wird zum Jahresende des jeweiligen Spieljahres erstellt.</t>
  </si>
  <si>
    <t>Rechtsgrundlage:</t>
  </si>
  <si>
    <t>Gliederungstiefe:</t>
  </si>
  <si>
    <t xml:space="preserve">Quelle: </t>
  </si>
  <si>
    <t>Erläuterungsblatt zu Tabelle Nr.  1785</t>
  </si>
  <si>
    <t>Nachgewiesen werden alle Privattheater mit eigenem Ensemble.</t>
  </si>
  <si>
    <t>Mittel öffentlicher Körperschaften um den Haushalt auszugleichen.</t>
  </si>
  <si>
    <t xml:space="preserve">Zuweisungen aus öffentlichen Mitteln </t>
  </si>
  <si>
    <t>Experimentierbühne des Studio Theaters</t>
  </si>
  <si>
    <t>Theater tri-bühne</t>
  </si>
  <si>
    <t>Platzausnutzung</t>
  </si>
  <si>
    <t>darunter von der
Stadt Stuttgart</t>
  </si>
  <si>
    <t>%</t>
  </si>
  <si>
    <t>1 000 €</t>
  </si>
  <si>
    <t>.</t>
  </si>
  <si>
    <t>2000/01</t>
  </si>
  <si>
    <t>2001/02</t>
  </si>
  <si>
    <t>2002/03</t>
  </si>
  <si>
    <t>2003/04</t>
  </si>
  <si>
    <t>2004/05</t>
  </si>
  <si>
    <t>2005/06</t>
  </si>
  <si>
    <t>x</t>
  </si>
  <si>
    <t>Spielzeit</t>
  </si>
  <si>
    <t>Musical</t>
  </si>
  <si>
    <t>Miss Saigon (4.12.1994 - 19.12.1999)</t>
  </si>
  <si>
    <t>Die Schöne und das Biest (5.12.1997 - 22.12.2000)</t>
  </si>
  <si>
    <t>Tanz der Vampire (31.3.2000 - 31.8.2003)</t>
  </si>
  <si>
    <t>42nd Street (21.11.2003 - 31.12.2004)</t>
  </si>
  <si>
    <t>Cats (2.3.2001 - 30.6.2002)</t>
  </si>
  <si>
    <t>Phantom der Oper (1.11.2002 - 23.5.2004)</t>
  </si>
  <si>
    <t>MAMMA MIA! (18.7.2004 - 9.9.2007)</t>
  </si>
  <si>
    <t>Elisabeth (6.3.2005 - ...)</t>
  </si>
  <si>
    <t>Quelle: Angaben der Musical Hall</t>
  </si>
  <si>
    <t>Theater</t>
  </si>
  <si>
    <r>
      <t>Theater der Altstadt</t>
    </r>
    <r>
      <rPr>
        <vertAlign val="superscript"/>
        <sz val="8"/>
        <rFont val="Arial"/>
        <family val="2"/>
      </rPr>
      <t>1</t>
    </r>
  </si>
  <si>
    <r>
      <t>Theater im Westen</t>
    </r>
    <r>
      <rPr>
        <vertAlign val="superscript"/>
        <sz val="8"/>
        <rFont val="Arial"/>
        <family val="2"/>
      </rPr>
      <t>2</t>
    </r>
  </si>
  <si>
    <r>
      <t>studio Theater Stuttgart</t>
    </r>
    <r>
      <rPr>
        <vertAlign val="superscript"/>
        <sz val="8"/>
        <rFont val="Arial"/>
        <family val="2"/>
      </rPr>
      <t>3</t>
    </r>
  </si>
  <si>
    <r>
      <t>Theaterhaus Stuttgart</t>
    </r>
    <r>
      <rPr>
        <vertAlign val="superscript"/>
        <sz val="8"/>
        <rFont val="Arial"/>
        <family val="2"/>
      </rPr>
      <t>4</t>
    </r>
  </si>
  <si>
    <t>Privattheater in Stuttgart mit eigenem Ensemble seit 1980/1981</t>
  </si>
  <si>
    <t>"JES"  Junges Ensmble Stuttgart</t>
  </si>
  <si>
    <t>Tabelle Nr. 1785 - Jahrbuchtabelle</t>
  </si>
  <si>
    <t>10.4.5 Privattheater in Stuttgart mit eigenem Ensemble seit 2004</t>
  </si>
  <si>
    <t>2006/07</t>
  </si>
  <si>
    <t>2007/08</t>
  </si>
  <si>
    <t>1000 €</t>
  </si>
  <si>
    <t>2008/09</t>
  </si>
  <si>
    <t>(Im Auftrag des Deutschen Städtetags, seit 2009 des Deutschen Bühnenvereins)</t>
  </si>
  <si>
    <t>Deutscher Bühnenverein</t>
  </si>
  <si>
    <t>Die Statitstik steht im darauf folgenden Jahr am 28. August zur Verfügung.</t>
  </si>
  <si>
    <t>2009/10</t>
  </si>
  <si>
    <t>2010/11</t>
  </si>
  <si>
    <r>
      <t>Veranstaltungen in der Musical Hall (Apollo und Palladium Theater) 1995-2005</t>
    </r>
    <r>
      <rPr>
        <vertAlign val="superscript"/>
        <sz val="8"/>
        <rFont val="Arial"/>
        <family val="2"/>
      </rPr>
      <t>1)</t>
    </r>
  </si>
  <si>
    <r>
      <t xml:space="preserve">1)  </t>
    </r>
    <r>
      <rPr>
        <sz val="8"/>
        <rFont val="Arial"/>
        <family val="2"/>
      </rPr>
      <t xml:space="preserve"> In den Berichtsjahren 2004 und 2006 wurden keine Zahlen veröffentlicht.</t>
    </r>
  </si>
  <si>
    <r>
      <t>1</t>
    </r>
    <r>
      <rPr>
        <sz val="8"/>
        <rFont val="Arial"/>
        <family val="2"/>
      </rPr>
      <t xml:space="preserve"> Öffentliche Zuweisungen ab 1993/1994 incl. denen für das Theater im Westen</t>
    </r>
  </si>
  <si>
    <r>
      <t>2</t>
    </r>
    <r>
      <rPr>
        <sz val="8"/>
        <rFont val="Arial"/>
        <family val="2"/>
      </rPr>
      <t xml:space="preserve"> Öffentliche Zuweisungen ab 1993/1994 bei dem Theater der Altstadt enthalten. Theater wurde Ende der Spielzeit 1997/1998 geschlossen</t>
    </r>
  </si>
  <si>
    <r>
      <t>1 823</t>
    </r>
    <r>
      <rPr>
        <vertAlign val="superscript"/>
        <sz val="8"/>
        <rFont val="Arial"/>
        <family val="2"/>
      </rPr>
      <t>1</t>
    </r>
  </si>
  <si>
    <r>
      <t>1 761</t>
    </r>
    <r>
      <rPr>
        <vertAlign val="superscript"/>
        <sz val="8"/>
        <rFont val="Arial"/>
        <family val="2"/>
      </rPr>
      <t>1</t>
    </r>
  </si>
  <si>
    <r>
      <t>539</t>
    </r>
    <r>
      <rPr>
        <vertAlign val="superscript"/>
        <sz val="8"/>
        <rFont val="Arial"/>
        <family val="2"/>
      </rPr>
      <t>1</t>
    </r>
  </si>
  <si>
    <t>2011/12</t>
  </si>
  <si>
    <r>
      <t>1 762</t>
    </r>
    <r>
      <rPr>
        <vertAlign val="superscript"/>
        <sz val="8"/>
        <rFont val="Arial"/>
        <family val="2"/>
      </rPr>
      <t>1</t>
    </r>
  </si>
  <si>
    <r>
      <t>479</t>
    </r>
    <r>
      <rPr>
        <vertAlign val="superscript"/>
        <sz val="8"/>
        <rFont val="Arial"/>
        <family val="2"/>
      </rPr>
      <t>1</t>
    </r>
  </si>
  <si>
    <t>Quelle: Deutscher Bühnenverein - Bundesverband der Theater und Orchester</t>
  </si>
  <si>
    <r>
      <t xml:space="preserve">3 </t>
    </r>
    <r>
      <rPr>
        <sz val="8"/>
        <rFont val="Arial"/>
        <family val="2"/>
      </rPr>
      <t xml:space="preserve">In den Spieljahren 1993/94 und 1996/97 sind auch die Besucher von Freilichtaufführungen enthalten. Im Spieljahr 2000/2001 Zahlen einschließlich Experimentierbühne. </t>
    </r>
  </si>
  <si>
    <t xml:space="preserve">  Theater mit eigenem Ensemble mehr (Zahlen ab dann in Komunistabelle 1788).</t>
  </si>
  <si>
    <t>2012/13</t>
  </si>
  <si>
    <r>
      <t>369</t>
    </r>
    <r>
      <rPr>
        <vertAlign val="superscript"/>
        <sz val="8"/>
        <rFont val="Arial"/>
        <family val="2"/>
      </rPr>
      <t>1</t>
    </r>
  </si>
  <si>
    <t>2013/14</t>
  </si>
  <si>
    <r>
      <t>462</t>
    </r>
    <r>
      <rPr>
        <vertAlign val="superscript"/>
        <sz val="8"/>
        <rFont val="Arial"/>
        <family val="2"/>
      </rPr>
      <t>1</t>
    </r>
  </si>
  <si>
    <t>2014/15</t>
  </si>
  <si>
    <r>
      <t>449</t>
    </r>
    <r>
      <rPr>
        <vertAlign val="superscript"/>
        <sz val="8"/>
        <rFont val="Arial"/>
        <family val="2"/>
      </rPr>
      <t>1</t>
    </r>
  </si>
  <si>
    <t>2015/16</t>
  </si>
  <si>
    <r>
      <t>1</t>
    </r>
    <r>
      <rPr>
        <sz val="8"/>
        <rFont val="Arial"/>
        <family val="2"/>
      </rPr>
      <t xml:space="preserve"> Maximal mögliche Platzzahl in den verschiedenen Spielstätten.</t>
    </r>
  </si>
  <si>
    <t>65,7</t>
  </si>
  <si>
    <t>75,4</t>
  </si>
  <si>
    <t>73,5</t>
  </si>
  <si>
    <t>86,2</t>
  </si>
  <si>
    <t>2016/17</t>
  </si>
  <si>
    <t>78,0</t>
  </si>
  <si>
    <t>78,7</t>
  </si>
  <si>
    <r>
      <t>429</t>
    </r>
    <r>
      <rPr>
        <vertAlign val="superscript"/>
        <sz val="8"/>
        <rFont val="Arial"/>
        <family val="2"/>
      </rPr>
      <t>1</t>
    </r>
  </si>
  <si>
    <t>2017/18</t>
  </si>
  <si>
    <t>68,1</t>
  </si>
  <si>
    <t>60,5</t>
  </si>
  <si>
    <r>
      <t>1 880</t>
    </r>
    <r>
      <rPr>
        <vertAlign val="superscript"/>
        <sz val="8"/>
        <rFont val="Arial"/>
        <family val="2"/>
      </rPr>
      <t>1</t>
    </r>
  </si>
  <si>
    <r>
      <t>1 804</t>
    </r>
    <r>
      <rPr>
        <vertAlign val="superscript"/>
        <sz val="8"/>
        <rFont val="Arial"/>
        <family val="2"/>
      </rPr>
      <t>1</t>
    </r>
  </si>
  <si>
    <r>
      <t>2 094</t>
    </r>
    <r>
      <rPr>
        <vertAlign val="superscript"/>
        <sz val="8"/>
        <rFont val="Arial"/>
        <family val="2"/>
      </rPr>
      <t>1</t>
    </r>
  </si>
  <si>
    <t>2018/19</t>
  </si>
  <si>
    <t>10.4.5 Privattheater in Stuttgart mit eigenem Ensemble seit 2010</t>
  </si>
  <si>
    <r>
      <t>406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</si>
  <si>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Summe der maximal möglichen Platzzahl der verschiedenen Spielstätten.</t>
    </r>
  </si>
  <si>
    <r>
      <t>206</t>
    </r>
    <r>
      <rPr>
        <vertAlign val="superscript"/>
        <sz val="8"/>
        <rFont val="Arial"/>
        <family val="2"/>
      </rPr>
      <t>1</t>
    </r>
  </si>
  <si>
    <r>
      <t>128</t>
    </r>
    <r>
      <rPr>
        <vertAlign val="superscript"/>
        <sz val="8"/>
        <rFont val="Arial"/>
        <family val="2"/>
      </rPr>
      <t>1</t>
    </r>
  </si>
  <si>
    <r>
      <t>212</t>
    </r>
    <r>
      <rPr>
        <vertAlign val="superscript"/>
        <sz val="8"/>
        <rFont val="Arial"/>
        <family val="2"/>
      </rPr>
      <t>1</t>
    </r>
  </si>
  <si>
    <r>
      <t>230</t>
    </r>
    <r>
      <rPr>
        <vertAlign val="superscript"/>
        <sz val="8"/>
        <rFont val="Arial"/>
        <family val="2"/>
      </rPr>
      <t>1</t>
    </r>
  </si>
  <si>
    <r>
      <t>257</t>
    </r>
    <r>
      <rPr>
        <vertAlign val="superscript"/>
        <sz val="8"/>
        <rFont val="Arial"/>
        <family val="2"/>
      </rPr>
      <t>1</t>
    </r>
  </si>
  <si>
    <r>
      <t>377</t>
    </r>
    <r>
      <rPr>
        <vertAlign val="superscript"/>
        <sz val="8"/>
        <rFont val="Arial"/>
        <family val="2"/>
      </rPr>
      <t>1</t>
    </r>
  </si>
  <si>
    <r>
      <t>231</t>
    </r>
    <r>
      <rPr>
        <vertAlign val="superscript"/>
        <sz val="8"/>
        <rFont val="Arial"/>
        <family val="2"/>
      </rPr>
      <t>1</t>
    </r>
  </si>
  <si>
    <r>
      <t>221</t>
    </r>
    <r>
      <rPr>
        <vertAlign val="superscript"/>
        <sz val="8"/>
        <rFont val="Arial"/>
        <family val="2"/>
      </rPr>
      <t>1</t>
    </r>
  </si>
  <si>
    <t>429</t>
  </si>
  <si>
    <t>1 804</t>
  </si>
  <si>
    <t>221</t>
  </si>
  <si>
    <t>449</t>
  </si>
  <si>
    <t>462</t>
  </si>
  <si>
    <t>1 762</t>
  </si>
  <si>
    <t>369</t>
  </si>
  <si>
    <t>479</t>
  </si>
  <si>
    <r>
      <t xml:space="preserve">4 </t>
    </r>
    <r>
      <rPr>
        <sz val="8"/>
        <rFont val="Arial"/>
        <family val="2"/>
      </rPr>
      <t>Im Spieljahr 2002/03 ohne eigene Spielstätte. Ab 18.05.2004 wieder eigene Spielstätte. Platzzahl ist die Summe der verfügbaren Plätze der verschiedenen Spielstätten</t>
    </r>
  </si>
  <si>
    <t>Quelle: Angaben der jeweiligen Theater / Deutscher Bühnenverein</t>
  </si>
  <si>
    <r>
      <t xml:space="preserve">5 </t>
    </r>
    <r>
      <rPr>
        <sz val="8"/>
        <rFont val="Arial"/>
        <family val="2"/>
      </rPr>
      <t>Platzzahl ist die Summe der max. verfügbaren Plätze der verschiedenen Spielstätten</t>
    </r>
  </si>
  <si>
    <r>
      <t>Theater Rampe im Zahnradbahnhof</t>
    </r>
    <r>
      <rPr>
        <vertAlign val="superscript"/>
        <sz val="8"/>
        <rFont val="Arial"/>
        <family val="2"/>
      </rPr>
      <t>6</t>
    </r>
  </si>
  <si>
    <r>
      <t>"JES"  Junges Ensemble Stuttgart</t>
    </r>
    <r>
      <rPr>
        <vertAlign val="superscript"/>
        <sz val="8"/>
        <rFont val="Arial"/>
        <family val="2"/>
      </rPr>
      <t>5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</si>
  <si>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Ab 2010 ist die Platzzahl die Summe der max. verfügbaren Plätze der verschiedenen Spielstätten.</t>
    </r>
  </si>
  <si>
    <t>89,3</t>
  </si>
  <si>
    <t>78,6</t>
  </si>
  <si>
    <t>2019/20</t>
  </si>
  <si>
    <r>
      <t>179</t>
    </r>
    <r>
      <rPr>
        <vertAlign val="superscript"/>
        <sz val="8"/>
        <rFont val="Arial"/>
        <family val="2"/>
      </rPr>
      <t>1</t>
    </r>
  </si>
  <si>
    <t>179</t>
  </si>
  <si>
    <t>2020/21</t>
  </si>
  <si>
    <r>
      <t>136</t>
    </r>
    <r>
      <rPr>
        <vertAlign val="superscript"/>
        <sz val="8"/>
        <rFont val="Arial"/>
        <family val="2"/>
      </rPr>
      <t>1</t>
    </r>
  </si>
  <si>
    <t>"JES"  Junges Ensemble Stuttgart</t>
  </si>
  <si>
    <t>2021/22</t>
  </si>
  <si>
    <r>
      <t xml:space="preserve">                    4 834</t>
    </r>
    <r>
      <rPr>
        <vertAlign val="superscript"/>
        <sz val="8"/>
        <rFont val="Arial"/>
        <family val="2"/>
      </rPr>
      <t>2</t>
    </r>
  </si>
  <si>
    <r>
      <t xml:space="preserve">                    127</t>
    </r>
    <r>
      <rPr>
        <vertAlign val="superscript"/>
        <sz val="8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</si>
  <si>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Davon 61 Online-Vorstellungen (Streaming) mit 2 326 "Streaming-Besuchern".</t>
    </r>
  </si>
  <si>
    <r>
      <t>390</t>
    </r>
    <r>
      <rPr>
        <vertAlign val="superscript"/>
        <sz val="8"/>
        <rFont val="Arial"/>
        <family val="2"/>
      </rPr>
      <t>1</t>
    </r>
  </si>
  <si>
    <t>2022/23</t>
  </si>
  <si>
    <r>
      <t>380</t>
    </r>
    <r>
      <rPr>
        <vertAlign val="superscript"/>
        <sz val="8"/>
        <rFont val="Arial"/>
        <family val="2"/>
      </rPr>
      <t>1</t>
    </r>
  </si>
  <si>
    <t xml:space="preserve">              1 761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</si>
</sst>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&quot;€&quot;#,##0_);[Red]\(&quot;€&quot;#,##0\)"/>
    <numFmt numFmtId="165" formatCode="#\ ###\ ##0__;\-\ #\ ###\ ##0__;\-__"/>
    <numFmt numFmtId="166" formatCode="#\ ###\ ##0.0__;\-\ #\ ###\ ##0.0__;\-__"/>
    <numFmt numFmtId="167" formatCode="#\ ##0.0_);\(#\ ##0.0\)"/>
    <numFmt numFmtId="168" formatCode="#\ ##0.00_);\(#\ ##0.00\)"/>
    <numFmt numFmtId="169" formatCode="#\ ##0.000_);\(#\ ##0.000\)"/>
    <numFmt numFmtId="170" formatCode="#\ ###\ ##0;\-\ #\ ###\ ##0;\-"/>
    <numFmt numFmtId="171" formatCode="#\ ###\ ##0______;\-\ #\ ###\ ##0______;\-______"/>
    <numFmt numFmtId="172" formatCode="#\ ###\ ##0.0______;\-\ #\ ###\ ##0.0______;\-______"/>
    <numFmt numFmtId="173" formatCode="@______"/>
  </numFmts>
  <fonts count="9" x14ac:knownFonts="1"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vertAlign val="superscript"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165" fontId="0" fillId="0" borderId="0" applyFill="0" applyBorder="0" applyAlignment="0" applyProtection="0">
      <alignment vertical="center"/>
    </xf>
    <xf numFmtId="167" fontId="1" fillId="0" borderId="0"/>
    <xf numFmtId="168" fontId="1" fillId="0" borderId="0"/>
    <xf numFmtId="169" fontId="1" fillId="0" borderId="0"/>
    <xf numFmtId="166" fontId="2" fillId="0" borderId="0" applyFill="0" applyBorder="0" applyAlignment="0" applyProtection="0"/>
    <xf numFmtId="165" fontId="1" fillId="0" borderId="0"/>
    <xf numFmtId="0" fontId="4" fillId="0" borderId="0"/>
  </cellStyleXfs>
  <cellXfs count="112">
    <xf numFmtId="165" fontId="0" fillId="0" borderId="0" xfId="0" applyAlignment="1"/>
    <xf numFmtId="165" fontId="3" fillId="0" borderId="0" xfId="0" applyFont="1" applyAlignment="1">
      <alignment horizontal="centerContinuous"/>
    </xf>
    <xf numFmtId="165" fontId="5" fillId="0" borderId="0" xfId="0" applyFont="1" applyAlignment="1">
      <alignment horizontal="left"/>
    </xf>
    <xf numFmtId="165" fontId="3" fillId="0" borderId="0" xfId="0" applyFont="1" applyBorder="1" applyAlignment="1"/>
    <xf numFmtId="165" fontId="6" fillId="0" borderId="0" xfId="0" applyFont="1" applyBorder="1" applyAlignment="1"/>
    <xf numFmtId="165" fontId="3" fillId="0" borderId="1" xfId="0" applyFont="1" applyBorder="1" applyAlignment="1"/>
    <xf numFmtId="165" fontId="3" fillId="0" borderId="2" xfId="0" applyFont="1" applyBorder="1" applyAlignment="1"/>
    <xf numFmtId="165" fontId="3" fillId="0" borderId="3" xfId="0" applyFont="1" applyBorder="1" applyAlignment="1"/>
    <xf numFmtId="165" fontId="3" fillId="0" borderId="4" xfId="0" applyFont="1" applyBorder="1" applyAlignment="1">
      <alignment horizontal="center"/>
    </xf>
    <xf numFmtId="165" fontId="6" fillId="0" borderId="4" xfId="0" applyFont="1" applyBorder="1" applyAlignment="1">
      <alignment horizontal="center"/>
    </xf>
    <xf numFmtId="165" fontId="3" fillId="0" borderId="4" xfId="0" applyFont="1" applyBorder="1" applyAlignment="1"/>
    <xf numFmtId="165" fontId="3" fillId="0" borderId="4" xfId="0" quotePrefix="1" applyFont="1" applyBorder="1" applyAlignment="1"/>
    <xf numFmtId="165" fontId="6" fillId="0" borderId="4" xfId="0" applyFont="1" applyBorder="1" applyAlignment="1"/>
    <xf numFmtId="165" fontId="6" fillId="0" borderId="4" xfId="0" quotePrefix="1" applyFont="1" applyBorder="1" applyAlignment="1"/>
    <xf numFmtId="165" fontId="3" fillId="0" borderId="5" xfId="0" applyFont="1" applyBorder="1" applyAlignment="1"/>
    <xf numFmtId="165" fontId="3" fillId="0" borderId="6" xfId="0" applyFont="1" applyBorder="1" applyAlignment="1"/>
    <xf numFmtId="165" fontId="3" fillId="0" borderId="2" xfId="0" applyFont="1" applyBorder="1" applyAlignment="1">
      <alignment horizontal="center"/>
    </xf>
    <xf numFmtId="165" fontId="3" fillId="0" borderId="6" xfId="0" quotePrefix="1" applyFont="1" applyBorder="1" applyAlignment="1"/>
    <xf numFmtId="165" fontId="3" fillId="0" borderId="0" xfId="0" quotePrefix="1" applyFont="1" applyFill="1" applyBorder="1" applyAlignment="1">
      <alignment horizontal="left" vertical="center"/>
    </xf>
    <xf numFmtId="165" fontId="6" fillId="0" borderId="0" xfId="0" applyFont="1" applyFill="1" applyBorder="1" applyAlignment="1">
      <alignment horizontal="left" vertical="center"/>
    </xf>
    <xf numFmtId="165" fontId="3" fillId="0" borderId="0" xfId="0" applyFont="1" applyFill="1" applyBorder="1" applyAlignment="1">
      <alignment horizontal="centerContinuous"/>
    </xf>
    <xf numFmtId="165" fontId="5" fillId="0" borderId="0" xfId="0" applyFont="1" applyFill="1" applyBorder="1" applyAlignment="1">
      <alignment horizontal="left"/>
    </xf>
    <xf numFmtId="165" fontId="5" fillId="0" borderId="0" xfId="0" quotePrefix="1" applyFont="1" applyFill="1" applyBorder="1" applyAlignment="1">
      <alignment horizontal="left" vertical="center"/>
    </xf>
    <xf numFmtId="165" fontId="5" fillId="0" borderId="0" xfId="0" applyFont="1" applyFill="1" applyBorder="1" applyAlignment="1">
      <alignment horizontal="left" vertical="center"/>
    </xf>
    <xf numFmtId="165" fontId="7" fillId="0" borderId="0" xfId="0" quotePrefix="1" applyFont="1" applyFill="1" applyBorder="1" applyAlignment="1">
      <alignment horizontal="left"/>
    </xf>
    <xf numFmtId="165" fontId="7" fillId="0" borderId="0" xfId="0" quotePrefix="1" applyFont="1" applyFill="1" applyBorder="1" applyAlignment="1">
      <alignment horizontal="left" vertical="center"/>
    </xf>
    <xf numFmtId="165" fontId="3" fillId="0" borderId="0" xfId="0" quotePrefix="1" applyFont="1" applyFill="1" applyBorder="1" applyAlignment="1">
      <alignment horizontal="centerContinuous" vertical="center"/>
    </xf>
    <xf numFmtId="165" fontId="6" fillId="0" borderId="0" xfId="0" applyFont="1" applyFill="1" applyBorder="1" applyAlignment="1">
      <alignment horizontal="centerContinuous" vertical="center"/>
    </xf>
    <xf numFmtId="165" fontId="0" fillId="0" borderId="0" xfId="0" applyFont="1" applyAlignment="1">
      <alignment horizontal="centerContinuous"/>
    </xf>
    <xf numFmtId="165" fontId="0" fillId="0" borderId="0" xfId="0" applyFont="1" applyAlignment="1"/>
    <xf numFmtId="165" fontId="0" fillId="0" borderId="0" xfId="0" applyFont="1" applyFill="1" applyBorder="1" applyAlignment="1">
      <alignment horizontal="centerContinuous" vertical="center"/>
    </xf>
    <xf numFmtId="165" fontId="0" fillId="0" borderId="0" xfId="0" applyFont="1" applyFill="1" applyBorder="1" applyAlignment="1"/>
    <xf numFmtId="165" fontId="0" fillId="0" borderId="0" xfId="0" applyFont="1" applyFill="1" applyBorder="1" applyAlignment="1">
      <alignment vertical="center"/>
    </xf>
    <xf numFmtId="165" fontId="0" fillId="0" borderId="7" xfId="0" applyFont="1" applyFill="1" applyBorder="1" applyAlignment="1">
      <alignment horizontal="center" vertical="center"/>
    </xf>
    <xf numFmtId="165" fontId="0" fillId="0" borderId="8" xfId="0" applyFont="1" applyFill="1" applyBorder="1" applyAlignment="1">
      <alignment horizontal="center" vertical="center"/>
    </xf>
    <xf numFmtId="165" fontId="0" fillId="0" borderId="9" xfId="0" applyFont="1" applyFill="1" applyBorder="1" applyAlignment="1">
      <alignment horizontal="center" vertical="center"/>
    </xf>
    <xf numFmtId="165" fontId="0" fillId="0" borderId="5" xfId="0" applyFont="1" applyFill="1" applyBorder="1" applyAlignment="1">
      <alignment horizontal="center" vertical="center"/>
    </xf>
    <xf numFmtId="1" fontId="0" fillId="0" borderId="0" xfId="0" quotePrefix="1" applyNumberFormat="1" applyFont="1" applyFill="1" applyBorder="1" applyAlignment="1">
      <alignment horizontal="center" vertical="center"/>
    </xf>
    <xf numFmtId="165" fontId="0" fillId="0" borderId="0" xfId="0" applyFont="1" applyFill="1" applyBorder="1" applyAlignment="1">
      <alignment horizontal="left" vertical="center"/>
    </xf>
    <xf numFmtId="171" fontId="0" fillId="0" borderId="0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 applyProtection="1">
      <alignment vertical="center"/>
    </xf>
    <xf numFmtId="172" fontId="0" fillId="0" borderId="0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 applyProtection="1">
      <alignment horizontal="left" vertical="center"/>
    </xf>
    <xf numFmtId="170" fontId="0" fillId="0" borderId="0" xfId="0" quotePrefix="1" applyNumberFormat="1" applyFont="1" applyFill="1" applyBorder="1" applyAlignment="1" applyProtection="1">
      <alignment horizontal="right" vertical="center"/>
    </xf>
    <xf numFmtId="171" fontId="0" fillId="0" borderId="0" xfId="0" applyNumberFormat="1" applyFont="1" applyFill="1" applyBorder="1" applyAlignment="1">
      <alignment horizontal="left" vertical="center"/>
    </xf>
    <xf numFmtId="165" fontId="0" fillId="0" borderId="0" xfId="0" applyFont="1" applyFill="1" applyBorder="1" applyAlignment="1" applyProtection="1">
      <alignment vertical="center"/>
    </xf>
    <xf numFmtId="165" fontId="0" fillId="0" borderId="0" xfId="0" applyFont="1" applyFill="1" applyBorder="1" applyAlignment="1">
      <alignment horizontal="centerContinuous"/>
    </xf>
    <xf numFmtId="165" fontId="0" fillId="0" borderId="5" xfId="0" applyFont="1" applyFill="1" applyBorder="1" applyAlignment="1">
      <alignment horizontal="center" vertical="center" wrapText="1"/>
    </xf>
    <xf numFmtId="165" fontId="0" fillId="0" borderId="0" xfId="0" quotePrefix="1" applyFont="1" applyFill="1" applyBorder="1" applyAlignment="1">
      <alignment horizontal="center" vertical="center"/>
    </xf>
    <xf numFmtId="173" fontId="0" fillId="0" borderId="0" xfId="0" applyNumberFormat="1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 applyProtection="1">
      <alignment horizontal="right" vertical="center"/>
    </xf>
    <xf numFmtId="165" fontId="3" fillId="2" borderId="0" xfId="0" applyFont="1" applyFill="1" applyBorder="1" applyAlignment="1">
      <alignment horizontal="left" vertical="center"/>
    </xf>
    <xf numFmtId="165" fontId="3" fillId="2" borderId="0" xfId="0" quotePrefix="1" applyFont="1" applyFill="1" applyBorder="1" applyAlignment="1">
      <alignment horizontal="left" vertical="center"/>
    </xf>
    <xf numFmtId="165" fontId="0" fillId="2" borderId="0" xfId="0" applyFont="1" applyFill="1" applyBorder="1" applyAlignment="1">
      <alignment horizontal="centerContinuous" vertical="center"/>
    </xf>
    <xf numFmtId="165" fontId="0" fillId="2" borderId="11" xfId="0" applyFont="1" applyFill="1" applyBorder="1" applyAlignment="1">
      <alignment horizontal="center" vertical="center"/>
    </xf>
    <xf numFmtId="165" fontId="0" fillId="2" borderId="12" xfId="0" applyFont="1" applyFill="1" applyBorder="1" applyAlignment="1">
      <alignment horizontal="center" vertical="center" wrapText="1"/>
    </xf>
    <xf numFmtId="165" fontId="8" fillId="2" borderId="13" xfId="0" applyFont="1" applyFill="1" applyBorder="1" applyAlignment="1">
      <alignment horizontal="centerContinuous" vertical="center"/>
    </xf>
    <xf numFmtId="165" fontId="0" fillId="2" borderId="13" xfId="0" quotePrefix="1" applyFont="1" applyFill="1" applyBorder="1" applyAlignment="1">
      <alignment horizontal="center" vertical="center"/>
    </xf>
    <xf numFmtId="165" fontId="0" fillId="2" borderId="13" xfId="0" quotePrefix="1" applyFill="1" applyBorder="1" applyAlignment="1">
      <alignment horizontal="center" vertical="center"/>
    </xf>
    <xf numFmtId="170" fontId="0" fillId="0" borderId="0" xfId="0" applyNumberFormat="1" applyFill="1" applyBorder="1" applyAlignment="1" applyProtection="1">
      <alignment horizontal="right" vertical="center"/>
    </xf>
    <xf numFmtId="170" fontId="0" fillId="0" borderId="0" xfId="0" quotePrefix="1" applyNumberFormat="1" applyFill="1" applyBorder="1" applyAlignment="1" applyProtection="1">
      <alignment horizontal="right" vertical="center"/>
    </xf>
    <xf numFmtId="165" fontId="0" fillId="0" borderId="0" xfId="0" applyFill="1" applyBorder="1" applyAlignment="1">
      <alignment horizontal="left" vertical="center"/>
    </xf>
    <xf numFmtId="165" fontId="0" fillId="0" borderId="0" xfId="0" applyAlignment="1">
      <alignment horizontal="left"/>
    </xf>
    <xf numFmtId="165" fontId="0" fillId="0" borderId="0" xfId="0" quotePrefix="1" applyFill="1" applyBorder="1" applyAlignment="1">
      <alignment horizontal="center" vertical="center"/>
    </xf>
    <xf numFmtId="165" fontId="0" fillId="2" borderId="11" xfId="0" applyFont="1" applyFill="1" applyBorder="1" applyAlignment="1">
      <alignment horizontal="center" vertical="center"/>
    </xf>
    <xf numFmtId="172" fontId="0" fillId="3" borderId="0" xfId="0" applyNumberFormat="1" applyFont="1" applyFill="1" applyBorder="1" applyAlignment="1">
      <alignment vertical="center"/>
    </xf>
    <xf numFmtId="171" fontId="0" fillId="0" borderId="0" xfId="0" quotePrefix="1" applyNumberFormat="1" applyFont="1" applyFill="1" applyBorder="1" applyAlignment="1">
      <alignment vertical="center"/>
    </xf>
    <xf numFmtId="165" fontId="5" fillId="0" borderId="0" xfId="0" applyFont="1" applyFill="1" applyBorder="1" applyAlignment="1">
      <alignment horizontal="left" vertical="center"/>
    </xf>
    <xf numFmtId="165" fontId="7" fillId="0" borderId="0" xfId="0" quotePrefix="1" applyFont="1" applyFill="1" applyBorder="1" applyAlignment="1">
      <alignment horizontal="left" vertical="center"/>
    </xf>
    <xf numFmtId="170" fontId="0" fillId="0" borderId="0" xfId="0" quotePrefix="1" applyNumberFormat="1" applyFill="1" applyBorder="1" applyAlignment="1" applyProtection="1">
      <alignment horizontal="right" vertical="center"/>
    </xf>
    <xf numFmtId="170" fontId="0" fillId="0" borderId="0" xfId="0" applyNumberFormat="1" applyFill="1" applyBorder="1" applyAlignment="1" applyProtection="1">
      <alignment horizontal="right" vertical="center"/>
    </xf>
    <xf numFmtId="165" fontId="0" fillId="2" borderId="13" xfId="0" quotePrefix="1" applyFill="1" applyBorder="1" applyAlignment="1">
      <alignment horizontal="center" vertical="center"/>
    </xf>
    <xf numFmtId="165" fontId="0" fillId="0" borderId="21" xfId="0" quotePrefix="1" applyFont="1" applyFill="1" applyBorder="1" applyAlignment="1">
      <alignment horizontal="center" vertical="center"/>
    </xf>
    <xf numFmtId="165" fontId="0" fillId="0" borderId="21" xfId="0" applyFont="1" applyFill="1" applyBorder="1" applyAlignment="1">
      <alignment horizontal="left" vertical="center"/>
    </xf>
    <xf numFmtId="171" fontId="0" fillId="0" borderId="21" xfId="0" applyNumberFormat="1" applyFont="1" applyFill="1" applyBorder="1" applyAlignment="1">
      <alignment vertical="center"/>
    </xf>
    <xf numFmtId="170" fontId="0" fillId="0" borderId="21" xfId="0" applyNumberFormat="1" applyFont="1" applyFill="1" applyBorder="1" applyAlignment="1" applyProtection="1">
      <alignment vertical="center"/>
    </xf>
    <xf numFmtId="172" fontId="0" fillId="0" borderId="21" xfId="0" applyNumberFormat="1" applyFont="1" applyFill="1" applyBorder="1" applyAlignment="1">
      <alignment vertical="center"/>
    </xf>
    <xf numFmtId="165" fontId="0" fillId="0" borderId="20" xfId="0" quotePrefix="1" applyFont="1" applyFill="1" applyBorder="1" applyAlignment="1">
      <alignment horizontal="center" vertical="center"/>
    </xf>
    <xf numFmtId="165" fontId="0" fillId="0" borderId="20" xfId="0" applyFont="1" applyFill="1" applyBorder="1" applyAlignment="1">
      <alignment horizontal="left" vertical="center"/>
    </xf>
    <xf numFmtId="171" fontId="0" fillId="0" borderId="20" xfId="0" applyNumberFormat="1" applyFont="1" applyFill="1" applyBorder="1" applyAlignment="1">
      <alignment vertical="center"/>
    </xf>
    <xf numFmtId="170" fontId="0" fillId="0" borderId="20" xfId="0" applyNumberFormat="1" applyFont="1" applyFill="1" applyBorder="1" applyAlignment="1" applyProtection="1">
      <alignment vertical="center"/>
    </xf>
    <xf numFmtId="172" fontId="0" fillId="0" borderId="20" xfId="0" applyNumberFormat="1" applyFont="1" applyFill="1" applyBorder="1" applyAlignment="1">
      <alignment vertical="center"/>
    </xf>
    <xf numFmtId="173" fontId="0" fillId="0" borderId="21" xfId="0" applyNumberFormat="1" applyFont="1" applyFill="1" applyBorder="1" applyAlignment="1">
      <alignment horizontal="right" vertical="center"/>
    </xf>
    <xf numFmtId="165" fontId="0" fillId="0" borderId="7" xfId="0" applyFont="1" applyFill="1" applyBorder="1" applyAlignment="1"/>
    <xf numFmtId="173" fontId="0" fillId="0" borderId="20" xfId="0" applyNumberFormat="1" applyFont="1" applyFill="1" applyBorder="1" applyAlignment="1">
      <alignment horizontal="right" vertical="center"/>
    </xf>
    <xf numFmtId="166" fontId="0" fillId="0" borderId="20" xfId="4" applyFont="1" applyFill="1" applyBorder="1" applyAlignment="1" applyProtection="1">
      <alignment horizontal="right" vertical="center"/>
    </xf>
    <xf numFmtId="170" fontId="0" fillId="0" borderId="20" xfId="0" applyNumberFormat="1" applyFont="1" applyFill="1" applyBorder="1" applyAlignment="1" applyProtection="1">
      <alignment horizontal="right" vertical="center"/>
    </xf>
    <xf numFmtId="165" fontId="0" fillId="0" borderId="20" xfId="0" quotePrefix="1" applyFill="1" applyBorder="1" applyAlignment="1">
      <alignment horizontal="center" vertical="center"/>
    </xf>
    <xf numFmtId="170" fontId="0" fillId="0" borderId="20" xfId="0" quotePrefix="1" applyNumberFormat="1" applyFill="1" applyBorder="1" applyAlignment="1" applyProtection="1">
      <alignment horizontal="right" vertical="center"/>
    </xf>
    <xf numFmtId="165" fontId="0" fillId="2" borderId="14" xfId="0" applyFont="1" applyFill="1" applyBorder="1" applyAlignment="1">
      <alignment horizontal="center" vertical="center"/>
    </xf>
    <xf numFmtId="165" fontId="0" fillId="2" borderId="15" xfId="0" applyFont="1" applyFill="1" applyBorder="1" applyAlignment="1">
      <alignment horizontal="center" vertical="center"/>
    </xf>
    <xf numFmtId="165" fontId="0" fillId="2" borderId="16" xfId="0" applyFont="1" applyFill="1" applyBorder="1" applyAlignment="1">
      <alignment horizontal="center" vertical="center"/>
    </xf>
    <xf numFmtId="165" fontId="0" fillId="2" borderId="11" xfId="0" applyFont="1" applyFill="1" applyBorder="1" applyAlignment="1">
      <alignment horizontal="center" vertical="center"/>
    </xf>
    <xf numFmtId="164" fontId="0" fillId="2" borderId="11" xfId="0" quotePrefix="1" applyNumberForma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165" fontId="0" fillId="2" borderId="17" xfId="0" applyFill="1" applyBorder="1" applyAlignment="1">
      <alignment horizontal="center" vertical="center" wrapText="1"/>
    </xf>
    <xf numFmtId="165" fontId="0" fillId="2" borderId="17" xfId="0" applyFont="1" applyFill="1" applyBorder="1" applyAlignment="1">
      <alignment horizontal="center" vertical="center"/>
    </xf>
    <xf numFmtId="165" fontId="0" fillId="0" borderId="2" xfId="0" applyFont="1" applyFill="1" applyBorder="1" applyAlignment="1">
      <alignment horizontal="center" vertical="center"/>
    </xf>
    <xf numFmtId="165" fontId="0" fillId="0" borderId="4" xfId="0" applyFont="1" applyBorder="1" applyAlignment="1">
      <alignment horizontal="center" vertical="center"/>
    </xf>
    <xf numFmtId="165" fontId="0" fillId="0" borderId="6" xfId="0" applyFont="1" applyBorder="1" applyAlignment="1">
      <alignment horizontal="center" vertical="center"/>
    </xf>
    <xf numFmtId="165" fontId="0" fillId="0" borderId="7" xfId="0" applyFont="1" applyFill="1" applyBorder="1" applyAlignment="1">
      <alignment horizontal="center" vertical="center"/>
    </xf>
    <xf numFmtId="165" fontId="0" fillId="0" borderId="8" xfId="0" applyFont="1" applyFill="1" applyBorder="1" applyAlignment="1">
      <alignment horizontal="center" vertical="center"/>
    </xf>
    <xf numFmtId="165" fontId="0" fillId="0" borderId="18" xfId="0" applyFont="1" applyFill="1" applyBorder="1" applyAlignment="1">
      <alignment horizontal="center" vertical="center"/>
    </xf>
    <xf numFmtId="165" fontId="0" fillId="0" borderId="19" xfId="0" applyFont="1" applyBorder="1" applyAlignment="1">
      <alignment horizontal="center" vertical="center"/>
    </xf>
    <xf numFmtId="165" fontId="0" fillId="0" borderId="9" xfId="0" applyFont="1" applyBorder="1" applyAlignment="1">
      <alignment horizontal="center" vertical="center"/>
    </xf>
    <xf numFmtId="165" fontId="0" fillId="0" borderId="9" xfId="0" applyFont="1" applyBorder="1" applyAlignment="1"/>
    <xf numFmtId="165" fontId="0" fillId="0" borderId="10" xfId="0" applyFont="1" applyFill="1" applyBorder="1" applyAlignment="1">
      <alignment horizontal="center" vertical="center"/>
    </xf>
    <xf numFmtId="165" fontId="0" fillId="0" borderId="20" xfId="0" applyFont="1" applyBorder="1" applyAlignment="1"/>
    <xf numFmtId="165" fontId="0" fillId="0" borderId="6" xfId="0" applyFont="1" applyBorder="1" applyAlignment="1"/>
    <xf numFmtId="165" fontId="0" fillId="0" borderId="9" xfId="0" applyFont="1" applyFill="1" applyBorder="1" applyAlignment="1">
      <alignment horizontal="center" vertical="center"/>
    </xf>
    <xf numFmtId="171" fontId="0" fillId="0" borderId="0" xfId="0" applyNumberFormat="1" applyFont="1" applyFill="1" applyBorder="1" applyAlignment="1">
      <alignment horizontal="right" vertical="center"/>
    </xf>
    <xf numFmtId="172" fontId="0" fillId="0" borderId="0" xfId="0" applyNumberFormat="1" applyFont="1" applyFill="1" applyBorder="1" applyAlignment="1">
      <alignment horizontal="right" vertical="center"/>
    </xf>
  </cellXfs>
  <cellStyles count="7">
    <cellStyle name="Dez 1" xfId="1"/>
    <cellStyle name="Dez 2" xfId="2"/>
    <cellStyle name="Dez 3" xfId="3"/>
    <cellStyle name="Dezimal_1" xfId="4"/>
    <cellStyle name="Ganz" xfId="5"/>
    <cellStyle name="Standard" xfId="0" builtinId="0"/>
    <cellStyle name="U_1 - Formatvorlag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7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/>
  </sheetViews>
  <sheetFormatPr baseColWidth="10" defaultColWidth="12" defaultRowHeight="12.75" customHeight="1" x14ac:dyDescent="0.2"/>
  <cols>
    <col min="1" max="1" width="2.83203125" style="3" customWidth="1"/>
    <col min="2" max="2" width="104.83203125" style="3" customWidth="1"/>
    <col min="3" max="9" width="12" style="3"/>
    <col min="10" max="10" width="17.1640625" style="3" customWidth="1"/>
    <col min="11" max="16384" width="12" style="3"/>
  </cols>
  <sheetData>
    <row r="1" spans="1:10" ht="12.75" customHeight="1" x14ac:dyDescent="0.2">
      <c r="A1" s="5"/>
      <c r="B1" s="6"/>
    </row>
    <row r="2" spans="1:10" ht="12.75" customHeight="1" x14ac:dyDescent="0.2">
      <c r="A2" s="7"/>
      <c r="B2" s="8" t="s">
        <v>43</v>
      </c>
    </row>
    <row r="3" spans="1:10" ht="12.75" customHeight="1" x14ac:dyDescent="0.2">
      <c r="A3" s="7"/>
      <c r="B3" s="8"/>
    </row>
    <row r="4" spans="1:10" ht="12.75" customHeight="1" x14ac:dyDescent="0.2">
      <c r="A4" s="5"/>
      <c r="B4" s="16"/>
    </row>
    <row r="5" spans="1:10" ht="12.75" customHeight="1" x14ac:dyDescent="0.2">
      <c r="A5" s="7"/>
      <c r="B5" s="9" t="s">
        <v>0</v>
      </c>
      <c r="C5" s="4"/>
      <c r="D5" s="4"/>
      <c r="E5" s="4"/>
      <c r="F5" s="4"/>
      <c r="G5" s="4"/>
      <c r="H5" s="4"/>
      <c r="I5" s="4"/>
      <c r="J5" s="4"/>
    </row>
    <row r="6" spans="1:10" ht="12.75" customHeight="1" x14ac:dyDescent="0.2">
      <c r="A6" s="7"/>
      <c r="B6" s="9" t="s">
        <v>1</v>
      </c>
      <c r="C6" s="4"/>
      <c r="D6" s="4"/>
      <c r="E6" s="4"/>
      <c r="F6" s="4"/>
      <c r="G6" s="4"/>
    </row>
    <row r="7" spans="1:10" ht="12.75" customHeight="1" x14ac:dyDescent="0.2">
      <c r="A7" s="14"/>
      <c r="B7" s="15"/>
    </row>
    <row r="8" spans="1:10" ht="12.75" customHeight="1" x14ac:dyDescent="0.2">
      <c r="A8" s="7"/>
      <c r="B8" s="11"/>
    </row>
    <row r="9" spans="1:10" ht="12.75" customHeight="1" x14ac:dyDescent="0.2">
      <c r="A9" s="7"/>
      <c r="B9" s="12" t="s">
        <v>37</v>
      </c>
    </row>
    <row r="10" spans="1:10" ht="12.75" customHeight="1" x14ac:dyDescent="0.2">
      <c r="A10" s="7"/>
      <c r="B10" s="11"/>
    </row>
    <row r="11" spans="1:10" ht="12.75" customHeight="1" x14ac:dyDescent="0.2">
      <c r="A11" s="7"/>
      <c r="B11" s="11" t="s">
        <v>44</v>
      </c>
    </row>
    <row r="12" spans="1:10" ht="12.75" customHeight="1" x14ac:dyDescent="0.2">
      <c r="A12" s="7"/>
      <c r="B12" s="11"/>
    </row>
    <row r="13" spans="1:10" ht="12.75" customHeight="1" x14ac:dyDescent="0.2">
      <c r="A13" s="7"/>
      <c r="B13" s="13" t="s">
        <v>46</v>
      </c>
    </row>
    <row r="14" spans="1:10" ht="12.75" customHeight="1" x14ac:dyDescent="0.2">
      <c r="A14" s="7"/>
      <c r="B14" s="13"/>
    </row>
    <row r="15" spans="1:10" ht="12.75" customHeight="1" x14ac:dyDescent="0.2">
      <c r="A15" s="7"/>
      <c r="B15" s="11" t="s">
        <v>45</v>
      </c>
    </row>
    <row r="16" spans="1:10" ht="12.75" customHeight="1" x14ac:dyDescent="0.2">
      <c r="A16" s="7"/>
      <c r="B16" s="10"/>
    </row>
    <row r="17" spans="1:2" ht="12.75" customHeight="1" x14ac:dyDescent="0.2">
      <c r="A17" s="5"/>
      <c r="B17" s="6"/>
    </row>
    <row r="18" spans="1:2" ht="12.75" customHeight="1" x14ac:dyDescent="0.2">
      <c r="A18" s="7"/>
      <c r="B18" s="12" t="s">
        <v>38</v>
      </c>
    </row>
    <row r="19" spans="1:2" ht="12.75" customHeight="1" x14ac:dyDescent="0.2">
      <c r="A19" s="7"/>
      <c r="B19" s="10"/>
    </row>
    <row r="20" spans="1:2" ht="12.75" customHeight="1" x14ac:dyDescent="0.2">
      <c r="A20" s="7"/>
      <c r="B20" s="11" t="s">
        <v>39</v>
      </c>
    </row>
    <row r="21" spans="1:2" ht="12.75" customHeight="1" x14ac:dyDescent="0.2">
      <c r="A21" s="7"/>
      <c r="B21" s="11" t="s">
        <v>85</v>
      </c>
    </row>
    <row r="22" spans="1:2" ht="12.75" customHeight="1" x14ac:dyDescent="0.2">
      <c r="A22" s="7"/>
      <c r="B22" s="11" t="s">
        <v>87</v>
      </c>
    </row>
    <row r="23" spans="1:2" ht="12.75" customHeight="1" x14ac:dyDescent="0.2">
      <c r="A23" s="14"/>
      <c r="B23" s="15"/>
    </row>
    <row r="24" spans="1:2" ht="12.75" customHeight="1" x14ac:dyDescent="0.2">
      <c r="A24" s="7"/>
      <c r="B24" s="10"/>
    </row>
    <row r="25" spans="1:2" ht="12.75" customHeight="1" x14ac:dyDescent="0.2">
      <c r="A25" s="7"/>
      <c r="B25" s="12" t="s">
        <v>40</v>
      </c>
    </row>
    <row r="26" spans="1:2" ht="12.75" customHeight="1" x14ac:dyDescent="0.2">
      <c r="A26" s="7"/>
      <c r="B26" s="10"/>
    </row>
    <row r="27" spans="1:2" ht="12.75" customHeight="1" x14ac:dyDescent="0.2">
      <c r="A27" s="7"/>
      <c r="B27" s="10" t="s">
        <v>2</v>
      </c>
    </row>
    <row r="28" spans="1:2" ht="12.75" customHeight="1" x14ac:dyDescent="0.2">
      <c r="A28" s="7"/>
      <c r="B28" s="15"/>
    </row>
    <row r="29" spans="1:2" ht="12.75" customHeight="1" x14ac:dyDescent="0.2">
      <c r="A29" s="5"/>
      <c r="B29" s="6"/>
    </row>
    <row r="30" spans="1:2" ht="12.75" customHeight="1" x14ac:dyDescent="0.2">
      <c r="A30" s="7"/>
      <c r="B30" s="12" t="s">
        <v>41</v>
      </c>
    </row>
    <row r="31" spans="1:2" ht="12.75" customHeight="1" x14ac:dyDescent="0.2">
      <c r="A31" s="7"/>
      <c r="B31" s="10"/>
    </row>
    <row r="32" spans="1:2" ht="12.75" customHeight="1" x14ac:dyDescent="0.2">
      <c r="A32" s="7"/>
      <c r="B32" s="10" t="s">
        <v>2</v>
      </c>
    </row>
    <row r="33" spans="1:2" ht="12.75" customHeight="1" x14ac:dyDescent="0.2">
      <c r="A33" s="14"/>
      <c r="B33" s="17"/>
    </row>
    <row r="34" spans="1:2" ht="12.75" customHeight="1" x14ac:dyDescent="0.2">
      <c r="A34" s="7"/>
      <c r="B34" s="10"/>
    </row>
    <row r="35" spans="1:2" ht="12.75" customHeight="1" x14ac:dyDescent="0.2">
      <c r="A35" s="7"/>
      <c r="B35" s="12" t="s">
        <v>42</v>
      </c>
    </row>
    <row r="36" spans="1:2" ht="12.75" customHeight="1" x14ac:dyDescent="0.2">
      <c r="A36" s="7"/>
      <c r="B36" s="10"/>
    </row>
    <row r="37" spans="1:2" ht="12.75" customHeight="1" x14ac:dyDescent="0.2">
      <c r="A37" s="7"/>
      <c r="B37" s="10" t="s">
        <v>86</v>
      </c>
    </row>
    <row r="38" spans="1:2" ht="12.75" customHeight="1" x14ac:dyDescent="0.2">
      <c r="A38" s="14"/>
      <c r="B38" s="15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83"/>
  <sheetViews>
    <sheetView tabSelected="1" topLeftCell="A27" workbookViewId="0">
      <selection activeCell="B78" sqref="B78:G78"/>
    </sheetView>
  </sheetViews>
  <sheetFormatPr baseColWidth="10" defaultColWidth="17.1640625" defaultRowHeight="12.75" customHeight="1" x14ac:dyDescent="0.2"/>
  <cols>
    <col min="1" max="1" width="14.33203125" style="29" customWidth="1"/>
    <col min="2" max="16384" width="17.1640625" style="29"/>
  </cols>
  <sheetData>
    <row r="1" spans="1:7" ht="12.75" customHeight="1" x14ac:dyDescent="0.2">
      <c r="A1" s="1" t="s">
        <v>79</v>
      </c>
      <c r="B1" s="1"/>
      <c r="C1" s="1"/>
      <c r="D1" s="28"/>
      <c r="E1" s="28"/>
      <c r="F1" s="28"/>
      <c r="G1" s="28"/>
    </row>
    <row r="3" spans="1:7" ht="26.45" customHeight="1" x14ac:dyDescent="0.2">
      <c r="A3" s="51" t="s">
        <v>126</v>
      </c>
      <c r="B3" s="52"/>
      <c r="C3" s="53"/>
      <c r="D3" s="53"/>
      <c r="E3" s="53"/>
      <c r="F3" s="53"/>
      <c r="G3" s="53"/>
    </row>
    <row r="4" spans="1:7" ht="12.75" customHeight="1" x14ac:dyDescent="0.2">
      <c r="A4" s="32"/>
      <c r="B4" s="32"/>
      <c r="C4" s="32"/>
      <c r="D4" s="32"/>
      <c r="E4" s="32"/>
      <c r="F4" s="32"/>
      <c r="G4" s="32"/>
    </row>
    <row r="5" spans="1:7" ht="12.75" customHeight="1" thickBot="1" x14ac:dyDescent="0.25">
      <c r="A5" s="95" t="s">
        <v>61</v>
      </c>
      <c r="B5" s="96" t="s">
        <v>4</v>
      </c>
      <c r="C5" s="89" t="s">
        <v>5</v>
      </c>
      <c r="D5" s="89" t="s">
        <v>6</v>
      </c>
      <c r="E5" s="89" t="s">
        <v>49</v>
      </c>
      <c r="F5" s="89" t="s">
        <v>3</v>
      </c>
      <c r="G5" s="90"/>
    </row>
    <row r="6" spans="1:7" ht="25.5" customHeight="1" thickBot="1" x14ac:dyDescent="0.25">
      <c r="A6" s="91"/>
      <c r="B6" s="91"/>
      <c r="C6" s="92"/>
      <c r="D6" s="92"/>
      <c r="E6" s="92"/>
      <c r="F6" s="64" t="s">
        <v>8</v>
      </c>
      <c r="G6" s="55" t="s">
        <v>50</v>
      </c>
    </row>
    <row r="7" spans="1:7" ht="12.75" customHeight="1" thickBot="1" x14ac:dyDescent="0.25">
      <c r="A7" s="91"/>
      <c r="B7" s="91" t="s">
        <v>9</v>
      </c>
      <c r="C7" s="92"/>
      <c r="D7" s="92"/>
      <c r="E7" s="64" t="s">
        <v>51</v>
      </c>
      <c r="F7" s="93" t="s">
        <v>83</v>
      </c>
      <c r="G7" s="94"/>
    </row>
    <row r="8" spans="1:7" ht="18" customHeight="1" x14ac:dyDescent="0.2">
      <c r="A8" s="56"/>
      <c r="B8" s="30" t="s">
        <v>17</v>
      </c>
      <c r="C8" s="30"/>
      <c r="D8" s="30"/>
      <c r="E8" s="30"/>
      <c r="F8" s="30"/>
      <c r="G8" s="30"/>
    </row>
    <row r="9" spans="1:7" ht="12.75" customHeight="1" x14ac:dyDescent="0.2">
      <c r="A9" s="57" t="s">
        <v>89</v>
      </c>
      <c r="B9" s="39">
        <v>186</v>
      </c>
      <c r="C9" s="40">
        <v>188</v>
      </c>
      <c r="D9" s="40">
        <v>20539</v>
      </c>
      <c r="E9" s="41">
        <f t="shared" ref="E9:E21" si="0">D9/(B9*C9)*100</f>
        <v>58.736559139784951</v>
      </c>
      <c r="F9" s="39">
        <v>674</v>
      </c>
      <c r="G9" s="39">
        <v>465</v>
      </c>
    </row>
    <row r="10" spans="1:7" ht="12.75" hidden="1" customHeight="1" x14ac:dyDescent="0.2">
      <c r="A10" s="58" t="s">
        <v>97</v>
      </c>
      <c r="B10" s="39">
        <v>206</v>
      </c>
      <c r="C10" s="40">
        <v>188</v>
      </c>
      <c r="D10" s="40">
        <v>26622</v>
      </c>
      <c r="E10" s="41">
        <f t="shared" si="0"/>
        <v>68.740962611030781</v>
      </c>
      <c r="F10" s="39">
        <v>657</v>
      </c>
      <c r="G10" s="39">
        <v>479</v>
      </c>
    </row>
    <row r="11" spans="1:7" ht="12.75" customHeight="1" x14ac:dyDescent="0.2">
      <c r="A11" s="58" t="s">
        <v>103</v>
      </c>
      <c r="B11" s="39">
        <v>209</v>
      </c>
      <c r="C11" s="40">
        <v>188</v>
      </c>
      <c r="D11" s="40">
        <v>28149</v>
      </c>
      <c r="E11" s="41">
        <f t="shared" si="0"/>
        <v>71.640537513997756</v>
      </c>
      <c r="F11" s="39">
        <v>673</v>
      </c>
      <c r="G11" s="39">
        <v>479</v>
      </c>
    </row>
    <row r="12" spans="1:7" ht="12.75" hidden="1" customHeight="1" x14ac:dyDescent="0.2">
      <c r="A12" s="58" t="s">
        <v>105</v>
      </c>
      <c r="B12" s="39">
        <v>228</v>
      </c>
      <c r="C12" s="40">
        <v>188</v>
      </c>
      <c r="D12" s="40">
        <v>26977</v>
      </c>
      <c r="E12" s="41">
        <f t="shared" si="0"/>
        <v>62.936263531168343</v>
      </c>
      <c r="F12" s="39">
        <v>669</v>
      </c>
      <c r="G12" s="39">
        <v>479</v>
      </c>
    </row>
    <row r="13" spans="1:7" ht="12.75" customHeight="1" x14ac:dyDescent="0.2">
      <c r="A13" s="58" t="s">
        <v>107</v>
      </c>
      <c r="B13" s="39">
        <v>200</v>
      </c>
      <c r="C13" s="40">
        <v>188</v>
      </c>
      <c r="D13" s="40">
        <v>24689</v>
      </c>
      <c r="E13" s="41">
        <f t="shared" si="0"/>
        <v>65.662234042553195</v>
      </c>
      <c r="F13" s="39">
        <v>713</v>
      </c>
      <c r="G13" s="39">
        <v>519</v>
      </c>
    </row>
    <row r="14" spans="1:7" ht="12.75" customHeight="1" x14ac:dyDescent="0.2">
      <c r="A14" s="58" t="s">
        <v>109</v>
      </c>
      <c r="B14" s="39">
        <v>170</v>
      </c>
      <c r="C14" s="40">
        <v>187</v>
      </c>
      <c r="D14" s="40">
        <v>23350</v>
      </c>
      <c r="E14" s="41">
        <f t="shared" si="0"/>
        <v>73.450770682604599</v>
      </c>
      <c r="F14" s="39">
        <v>749</v>
      </c>
      <c r="G14" s="39">
        <v>544</v>
      </c>
    </row>
    <row r="15" spans="1:7" ht="12.75" customHeight="1" x14ac:dyDescent="0.2">
      <c r="A15" s="58" t="s">
        <v>115</v>
      </c>
      <c r="B15" s="39">
        <v>190</v>
      </c>
      <c r="C15" s="40">
        <v>187</v>
      </c>
      <c r="D15" s="40">
        <v>27712</v>
      </c>
      <c r="E15" s="41">
        <f t="shared" si="0"/>
        <v>77.9960596678863</v>
      </c>
      <c r="F15" s="39">
        <v>744</v>
      </c>
      <c r="G15" s="39">
        <v>539</v>
      </c>
    </row>
    <row r="16" spans="1:7" ht="12.75" customHeight="1" x14ac:dyDescent="0.2">
      <c r="A16" s="58" t="s">
        <v>119</v>
      </c>
      <c r="B16" s="39">
        <v>194</v>
      </c>
      <c r="C16" s="40">
        <v>187</v>
      </c>
      <c r="D16" s="40">
        <v>24699</v>
      </c>
      <c r="E16" s="41">
        <f t="shared" si="0"/>
        <v>68.08258448646562</v>
      </c>
      <c r="F16" s="39">
        <v>744</v>
      </c>
      <c r="G16" s="39">
        <v>539</v>
      </c>
    </row>
    <row r="17" spans="1:7" ht="12.75" customHeight="1" x14ac:dyDescent="0.2">
      <c r="A17" s="58" t="s">
        <v>125</v>
      </c>
      <c r="B17" s="39">
        <v>230</v>
      </c>
      <c r="C17" s="40">
        <v>187</v>
      </c>
      <c r="D17" s="40">
        <v>28743</v>
      </c>
      <c r="E17" s="41">
        <f t="shared" si="0"/>
        <v>66.828644501278774</v>
      </c>
      <c r="F17" s="39">
        <v>759</v>
      </c>
      <c r="G17" s="39">
        <v>539</v>
      </c>
    </row>
    <row r="18" spans="1:7" ht="12.75" customHeight="1" x14ac:dyDescent="0.2">
      <c r="A18" s="58" t="s">
        <v>153</v>
      </c>
      <c r="B18" s="39">
        <v>123</v>
      </c>
      <c r="C18" s="40">
        <v>187</v>
      </c>
      <c r="D18" s="40">
        <v>10725</v>
      </c>
      <c r="E18" s="41">
        <f t="shared" si="0"/>
        <v>46.628407460545198</v>
      </c>
      <c r="F18" s="39">
        <v>804</v>
      </c>
      <c r="G18" s="39">
        <v>599</v>
      </c>
    </row>
    <row r="19" spans="1:7" ht="12.75" customHeight="1" x14ac:dyDescent="0.2">
      <c r="A19" s="58" t="s">
        <v>156</v>
      </c>
      <c r="B19" s="39">
        <v>88</v>
      </c>
      <c r="C19" s="40">
        <v>187</v>
      </c>
      <c r="D19" s="40">
        <v>4463</v>
      </c>
      <c r="E19" s="41">
        <f t="shared" si="0"/>
        <v>27.120807000486145</v>
      </c>
      <c r="F19" s="39">
        <v>836</v>
      </c>
      <c r="G19" s="39">
        <v>648</v>
      </c>
    </row>
    <row r="20" spans="1:7" ht="12.75" customHeight="1" x14ac:dyDescent="0.2">
      <c r="A20" s="71" t="s">
        <v>159</v>
      </c>
      <c r="B20" s="39">
        <v>183</v>
      </c>
      <c r="C20" s="40">
        <v>187</v>
      </c>
      <c r="D20" s="40">
        <v>12778</v>
      </c>
      <c r="E20" s="41">
        <f t="shared" si="0"/>
        <v>37.339645247070514</v>
      </c>
      <c r="F20" s="39">
        <v>853</v>
      </c>
      <c r="G20" s="39">
        <v>648</v>
      </c>
    </row>
    <row r="21" spans="1:7" ht="12.75" customHeight="1" x14ac:dyDescent="0.2">
      <c r="A21" s="71" t="s">
        <v>164</v>
      </c>
      <c r="B21" s="39">
        <v>172</v>
      </c>
      <c r="C21" s="40">
        <v>187</v>
      </c>
      <c r="D21" s="40">
        <v>14096</v>
      </c>
      <c r="E21" s="41">
        <f t="shared" si="0"/>
        <v>43.825394851386648</v>
      </c>
      <c r="F21" s="39">
        <v>883</v>
      </c>
      <c r="G21" s="39">
        <v>678</v>
      </c>
    </row>
    <row r="22" spans="1:7" ht="18" customHeight="1" x14ac:dyDescent="0.2">
      <c r="A22" s="56"/>
      <c r="B22" s="30" t="s">
        <v>48</v>
      </c>
      <c r="C22" s="30"/>
      <c r="D22" s="30"/>
      <c r="E22" s="30"/>
      <c r="F22" s="30"/>
      <c r="G22" s="30"/>
    </row>
    <row r="23" spans="1:7" ht="12.75" customHeight="1" x14ac:dyDescent="0.2">
      <c r="A23" s="57" t="s">
        <v>89</v>
      </c>
      <c r="B23" s="39">
        <v>180</v>
      </c>
      <c r="C23" s="40">
        <v>122</v>
      </c>
      <c r="D23" s="40">
        <v>16935</v>
      </c>
      <c r="E23" s="41">
        <f t="shared" ref="E23:E35" si="1">D23/(B23*C23)*100</f>
        <v>77.117486338797818</v>
      </c>
      <c r="F23" s="39">
        <v>994</v>
      </c>
      <c r="G23" s="39">
        <v>765</v>
      </c>
    </row>
    <row r="24" spans="1:7" ht="12.75" hidden="1" customHeight="1" x14ac:dyDescent="0.2">
      <c r="A24" s="58" t="s">
        <v>97</v>
      </c>
      <c r="B24" s="39">
        <v>189</v>
      </c>
      <c r="C24" s="40">
        <v>122</v>
      </c>
      <c r="D24" s="40">
        <v>18169</v>
      </c>
      <c r="E24" s="41">
        <f t="shared" si="1"/>
        <v>78.796946829733713</v>
      </c>
      <c r="F24" s="39">
        <v>1233</v>
      </c>
      <c r="G24" s="39">
        <v>927</v>
      </c>
    </row>
    <row r="25" spans="1:7" ht="12.75" customHeight="1" x14ac:dyDescent="0.2">
      <c r="A25" s="58" t="s">
        <v>103</v>
      </c>
      <c r="B25" s="39">
        <v>165</v>
      </c>
      <c r="C25" s="40">
        <v>122</v>
      </c>
      <c r="D25" s="40">
        <v>16705</v>
      </c>
      <c r="E25" s="41">
        <f t="shared" si="1"/>
        <v>82.985593641331349</v>
      </c>
      <c r="F25" s="39">
        <v>1000</v>
      </c>
      <c r="G25" s="39">
        <v>765</v>
      </c>
    </row>
    <row r="26" spans="1:7" ht="12.75" hidden="1" customHeight="1" x14ac:dyDescent="0.2">
      <c r="A26" s="58" t="s">
        <v>105</v>
      </c>
      <c r="B26" s="39">
        <v>169</v>
      </c>
      <c r="C26" s="40">
        <v>122</v>
      </c>
      <c r="D26" s="40">
        <v>15003</v>
      </c>
      <c r="E26" s="41">
        <f t="shared" si="1"/>
        <v>72.766514695896788</v>
      </c>
      <c r="F26" s="39">
        <v>1055</v>
      </c>
      <c r="G26" s="39">
        <v>815</v>
      </c>
    </row>
    <row r="27" spans="1:7" ht="12.75" customHeight="1" x14ac:dyDescent="0.2">
      <c r="A27" s="58" t="s">
        <v>107</v>
      </c>
      <c r="B27" s="39">
        <v>154</v>
      </c>
      <c r="C27" s="40">
        <v>122</v>
      </c>
      <c r="D27" s="40">
        <v>14172</v>
      </c>
      <c r="E27" s="41">
        <f t="shared" si="1"/>
        <v>75.431126250798386</v>
      </c>
      <c r="F27" s="39">
        <v>1298</v>
      </c>
      <c r="G27" s="39">
        <v>977</v>
      </c>
    </row>
    <row r="28" spans="1:7" ht="12.75" customHeight="1" x14ac:dyDescent="0.2">
      <c r="A28" s="58" t="s">
        <v>109</v>
      </c>
      <c r="B28" s="39">
        <v>168</v>
      </c>
      <c r="C28" s="40">
        <v>122</v>
      </c>
      <c r="D28" s="40">
        <v>17658</v>
      </c>
      <c r="E28" s="41">
        <f t="shared" si="1"/>
        <v>86.153395784543335</v>
      </c>
      <c r="F28" s="39">
        <v>1343</v>
      </c>
      <c r="G28" s="39">
        <v>1022</v>
      </c>
    </row>
    <row r="29" spans="1:7" ht="12.75" customHeight="1" x14ac:dyDescent="0.2">
      <c r="A29" s="58" t="s">
        <v>115</v>
      </c>
      <c r="B29" s="39">
        <v>168</v>
      </c>
      <c r="C29" s="40">
        <v>122</v>
      </c>
      <c r="D29" s="40">
        <v>16128</v>
      </c>
      <c r="E29" s="41">
        <f t="shared" si="1"/>
        <v>78.688524590163937</v>
      </c>
      <c r="F29" s="39">
        <v>1313</v>
      </c>
      <c r="G29" s="39">
        <v>1022</v>
      </c>
    </row>
    <row r="30" spans="1:7" ht="12.75" customHeight="1" x14ac:dyDescent="0.2">
      <c r="A30" s="58" t="s">
        <v>119</v>
      </c>
      <c r="B30" s="39">
        <v>166</v>
      </c>
      <c r="C30" s="40">
        <v>154</v>
      </c>
      <c r="D30" s="40">
        <v>15467</v>
      </c>
      <c r="E30" s="41">
        <f t="shared" si="1"/>
        <v>60.50305116570177</v>
      </c>
      <c r="F30" s="39">
        <v>1120</v>
      </c>
      <c r="G30" s="39">
        <v>870</v>
      </c>
    </row>
    <row r="31" spans="1:7" ht="12.75" customHeight="1" x14ac:dyDescent="0.2">
      <c r="A31" s="58" t="s">
        <v>125</v>
      </c>
      <c r="B31" s="39">
        <v>157</v>
      </c>
      <c r="C31" s="40">
        <v>154</v>
      </c>
      <c r="D31" s="40">
        <v>13472</v>
      </c>
      <c r="E31" s="41">
        <f t="shared" si="1"/>
        <v>55.720076102241713</v>
      </c>
      <c r="F31" s="39">
        <v>1346</v>
      </c>
      <c r="G31" s="39">
        <v>1023</v>
      </c>
    </row>
    <row r="32" spans="1:7" ht="12.75" customHeight="1" x14ac:dyDescent="0.2">
      <c r="A32" s="58" t="s">
        <v>153</v>
      </c>
      <c r="B32" s="39">
        <v>129</v>
      </c>
      <c r="C32" s="40">
        <v>154</v>
      </c>
      <c r="D32" s="40">
        <v>7678</v>
      </c>
      <c r="E32" s="41">
        <f t="shared" si="1"/>
        <v>38.648947951273534</v>
      </c>
      <c r="F32" s="39">
        <v>1120</v>
      </c>
      <c r="G32" s="39">
        <v>870</v>
      </c>
    </row>
    <row r="33" spans="1:7" ht="12.75" customHeight="1" x14ac:dyDescent="0.2">
      <c r="A33" s="58" t="s">
        <v>156</v>
      </c>
      <c r="B33" s="39">
        <v>77</v>
      </c>
      <c r="C33" s="40">
        <v>154</v>
      </c>
      <c r="D33" s="40">
        <v>1497</v>
      </c>
      <c r="E33" s="41">
        <f t="shared" si="1"/>
        <v>12.624388598414575</v>
      </c>
      <c r="F33" s="39">
        <v>1120</v>
      </c>
      <c r="G33" s="39">
        <v>870</v>
      </c>
    </row>
    <row r="34" spans="1:7" ht="12.75" customHeight="1" x14ac:dyDescent="0.2">
      <c r="A34" s="71" t="s">
        <v>159</v>
      </c>
      <c r="B34" s="39">
        <v>177</v>
      </c>
      <c r="C34" s="40">
        <v>112</v>
      </c>
      <c r="D34" s="40">
        <v>8021</v>
      </c>
      <c r="E34" s="41">
        <f t="shared" si="1"/>
        <v>40.461057304277645</v>
      </c>
      <c r="F34" s="39">
        <v>1113</v>
      </c>
      <c r="G34" s="39">
        <v>878</v>
      </c>
    </row>
    <row r="35" spans="1:7" ht="12.75" customHeight="1" x14ac:dyDescent="0.2">
      <c r="A35" s="71" t="s">
        <v>164</v>
      </c>
      <c r="B35" s="39">
        <v>143</v>
      </c>
      <c r="C35" s="40">
        <v>112</v>
      </c>
      <c r="D35" s="40">
        <v>8146</v>
      </c>
      <c r="E35" s="41">
        <f t="shared" si="1"/>
        <v>50.861638361638363</v>
      </c>
      <c r="F35" s="39">
        <v>1171</v>
      </c>
      <c r="G35" s="39">
        <v>921</v>
      </c>
    </row>
    <row r="36" spans="1:7" ht="18" customHeight="1" x14ac:dyDescent="0.2">
      <c r="A36" s="56"/>
      <c r="B36" s="30" t="s">
        <v>10</v>
      </c>
      <c r="C36" s="30"/>
      <c r="D36" s="30"/>
      <c r="E36" s="30"/>
      <c r="F36" s="30"/>
      <c r="G36" s="30"/>
    </row>
    <row r="37" spans="1:7" ht="12.75" customHeight="1" x14ac:dyDescent="0.2">
      <c r="A37" s="57" t="s">
        <v>89</v>
      </c>
      <c r="B37" s="39">
        <v>223</v>
      </c>
      <c r="C37" s="43" t="s">
        <v>127</v>
      </c>
      <c r="D37" s="40">
        <v>13287</v>
      </c>
      <c r="E37" s="49" t="s">
        <v>60</v>
      </c>
      <c r="F37" s="39">
        <v>787</v>
      </c>
      <c r="G37" s="39">
        <v>538</v>
      </c>
    </row>
    <row r="38" spans="1:7" ht="12.75" hidden="1" customHeight="1" x14ac:dyDescent="0.2">
      <c r="A38" s="58" t="s">
        <v>97</v>
      </c>
      <c r="B38" s="39">
        <v>233</v>
      </c>
      <c r="C38" s="43" t="s">
        <v>129</v>
      </c>
      <c r="D38" s="40">
        <v>17787</v>
      </c>
      <c r="E38" s="49" t="s">
        <v>60</v>
      </c>
      <c r="F38" s="39">
        <v>826</v>
      </c>
      <c r="G38" s="39">
        <v>538</v>
      </c>
    </row>
    <row r="39" spans="1:7" ht="12.75" customHeight="1" x14ac:dyDescent="0.2">
      <c r="A39" s="58" t="s">
        <v>103</v>
      </c>
      <c r="B39" s="39">
        <v>147</v>
      </c>
      <c r="C39" s="43" t="s">
        <v>130</v>
      </c>
      <c r="D39" s="40">
        <v>9632</v>
      </c>
      <c r="E39" s="49" t="s">
        <v>60</v>
      </c>
      <c r="F39" s="39">
        <v>886</v>
      </c>
      <c r="G39" s="39">
        <v>598</v>
      </c>
    </row>
    <row r="40" spans="1:7" ht="12.75" hidden="1" customHeight="1" x14ac:dyDescent="0.2">
      <c r="A40" s="58" t="s">
        <v>105</v>
      </c>
      <c r="B40" s="39">
        <v>175</v>
      </c>
      <c r="C40" s="43" t="s">
        <v>131</v>
      </c>
      <c r="D40" s="40">
        <v>12257</v>
      </c>
      <c r="E40" s="41">
        <v>76</v>
      </c>
      <c r="F40" s="39">
        <v>889</v>
      </c>
      <c r="G40" s="39">
        <v>538</v>
      </c>
    </row>
    <row r="41" spans="1:7" ht="12.75" customHeight="1" x14ac:dyDescent="0.2">
      <c r="A41" s="58" t="s">
        <v>107</v>
      </c>
      <c r="B41" s="39">
        <v>169</v>
      </c>
      <c r="C41" s="43" t="s">
        <v>132</v>
      </c>
      <c r="D41" s="40">
        <v>17997</v>
      </c>
      <c r="E41" s="49" t="s">
        <v>60</v>
      </c>
      <c r="F41" s="39">
        <v>1099</v>
      </c>
      <c r="G41" s="39">
        <v>600</v>
      </c>
    </row>
    <row r="42" spans="1:7" ht="12.75" customHeight="1" x14ac:dyDescent="0.2">
      <c r="A42" s="58" t="s">
        <v>109</v>
      </c>
      <c r="B42" s="39">
        <v>208</v>
      </c>
      <c r="C42" s="43" t="s">
        <v>133</v>
      </c>
      <c r="D42" s="40">
        <v>10481</v>
      </c>
      <c r="E42" s="41">
        <v>75.400000000000006</v>
      </c>
      <c r="F42" s="39">
        <v>853</v>
      </c>
      <c r="G42" s="39">
        <v>527</v>
      </c>
    </row>
    <row r="43" spans="1:7" ht="12.75" customHeight="1" x14ac:dyDescent="0.2">
      <c r="A43" s="58" t="s">
        <v>115</v>
      </c>
      <c r="B43" s="39">
        <v>228</v>
      </c>
      <c r="C43" s="43" t="s">
        <v>134</v>
      </c>
      <c r="D43" s="40">
        <v>10742</v>
      </c>
      <c r="E43" s="41">
        <v>89.3</v>
      </c>
      <c r="F43" s="39">
        <v>947</v>
      </c>
      <c r="G43" s="39">
        <v>647</v>
      </c>
    </row>
    <row r="44" spans="1:7" ht="12.75" customHeight="1" x14ac:dyDescent="0.2">
      <c r="A44" s="58" t="s">
        <v>119</v>
      </c>
      <c r="B44" s="39">
        <v>230</v>
      </c>
      <c r="C44" s="43" t="s">
        <v>135</v>
      </c>
      <c r="D44" s="40">
        <v>11296</v>
      </c>
      <c r="E44" s="41">
        <v>78.599999999999994</v>
      </c>
      <c r="F44" s="39">
        <v>1276</v>
      </c>
      <c r="G44" s="39">
        <v>674</v>
      </c>
    </row>
    <row r="45" spans="1:7" ht="12.75" customHeight="1" x14ac:dyDescent="0.2">
      <c r="A45" s="58" t="s">
        <v>125</v>
      </c>
      <c r="B45" s="39">
        <v>255</v>
      </c>
      <c r="C45" s="43" t="s">
        <v>136</v>
      </c>
      <c r="D45" s="40">
        <v>14510</v>
      </c>
      <c r="E45" s="41">
        <v>82.6</v>
      </c>
      <c r="F45" s="39">
        <v>1296</v>
      </c>
      <c r="G45" s="39">
        <v>608</v>
      </c>
    </row>
    <row r="46" spans="1:7" ht="12.75" customHeight="1" x14ac:dyDescent="0.2">
      <c r="A46" s="58" t="s">
        <v>153</v>
      </c>
      <c r="B46" s="39">
        <v>152</v>
      </c>
      <c r="C46" s="43" t="s">
        <v>154</v>
      </c>
      <c r="D46" s="40">
        <v>6851</v>
      </c>
      <c r="E46" s="41">
        <v>80.900000000000006</v>
      </c>
      <c r="F46" s="39">
        <v>868</v>
      </c>
      <c r="G46" s="39">
        <v>608</v>
      </c>
    </row>
    <row r="47" spans="1:7" ht="12.75" customHeight="1" x14ac:dyDescent="0.2">
      <c r="A47" s="58" t="s">
        <v>156</v>
      </c>
      <c r="B47" s="39">
        <v>47</v>
      </c>
      <c r="C47" s="43" t="s">
        <v>157</v>
      </c>
      <c r="D47" s="40">
        <v>1255</v>
      </c>
      <c r="E47" s="41">
        <v>56.7</v>
      </c>
      <c r="F47" s="39">
        <v>938</v>
      </c>
      <c r="G47" s="39">
        <v>678</v>
      </c>
    </row>
    <row r="48" spans="1:7" ht="12.75" customHeight="1" x14ac:dyDescent="0.2">
      <c r="A48" s="71" t="s">
        <v>159</v>
      </c>
      <c r="B48" s="39">
        <v>128</v>
      </c>
      <c r="C48" s="43" t="s">
        <v>130</v>
      </c>
      <c r="D48" s="40">
        <v>5879</v>
      </c>
      <c r="E48" s="49" t="s">
        <v>60</v>
      </c>
      <c r="F48" s="39">
        <v>1165</v>
      </c>
      <c r="G48" s="39">
        <v>678</v>
      </c>
    </row>
    <row r="49" spans="1:8" ht="12.75" customHeight="1" x14ac:dyDescent="0.2">
      <c r="A49" s="71" t="s">
        <v>164</v>
      </c>
      <c r="B49" s="110" t="s">
        <v>53</v>
      </c>
      <c r="C49" s="50" t="s">
        <v>53</v>
      </c>
      <c r="D49" s="50" t="s">
        <v>53</v>
      </c>
      <c r="E49" s="111" t="s">
        <v>53</v>
      </c>
      <c r="F49" s="110" t="s">
        <v>53</v>
      </c>
      <c r="G49" s="110" t="s">
        <v>53</v>
      </c>
    </row>
    <row r="50" spans="1:8" ht="18" customHeight="1" x14ac:dyDescent="0.2">
      <c r="A50" s="56"/>
      <c r="B50" s="30" t="s">
        <v>15</v>
      </c>
      <c r="C50" s="30"/>
      <c r="D50" s="30"/>
      <c r="E50" s="30"/>
      <c r="F50" s="30"/>
      <c r="G50" s="30"/>
    </row>
    <row r="51" spans="1:8" ht="12.75" customHeight="1" x14ac:dyDescent="0.2">
      <c r="A51" s="57" t="s">
        <v>89</v>
      </c>
      <c r="B51" s="39">
        <v>853</v>
      </c>
      <c r="C51" s="50" t="s">
        <v>95</v>
      </c>
      <c r="D51" s="40">
        <v>300161</v>
      </c>
      <c r="E51" s="49" t="s">
        <v>60</v>
      </c>
      <c r="F51" s="39">
        <v>1732</v>
      </c>
      <c r="G51" s="39">
        <v>1271</v>
      </c>
    </row>
    <row r="52" spans="1:8" ht="12.75" hidden="1" customHeight="1" x14ac:dyDescent="0.2">
      <c r="A52" s="58" t="s">
        <v>97</v>
      </c>
      <c r="B52" s="39">
        <v>837</v>
      </c>
      <c r="C52" s="59" t="s">
        <v>98</v>
      </c>
      <c r="D52" s="40">
        <v>273518</v>
      </c>
      <c r="E52" s="49" t="s">
        <v>60</v>
      </c>
      <c r="F52" s="39">
        <v>2132</v>
      </c>
      <c r="G52" s="39">
        <v>1271</v>
      </c>
    </row>
    <row r="53" spans="1:8" ht="12.75" customHeight="1" x14ac:dyDescent="0.2">
      <c r="A53" s="58" t="s">
        <v>103</v>
      </c>
      <c r="B53" s="39">
        <v>912</v>
      </c>
      <c r="C53" s="59" t="s">
        <v>98</v>
      </c>
      <c r="D53" s="40">
        <v>286544</v>
      </c>
      <c r="E53" s="49" t="s">
        <v>60</v>
      </c>
      <c r="F53" s="39">
        <v>2132</v>
      </c>
      <c r="G53" s="39">
        <v>1271</v>
      </c>
    </row>
    <row r="54" spans="1:8" ht="12.75" hidden="1" customHeight="1" x14ac:dyDescent="0.2">
      <c r="A54" s="58" t="s">
        <v>105</v>
      </c>
      <c r="B54" s="39">
        <v>912</v>
      </c>
      <c r="C54" s="59" t="s">
        <v>98</v>
      </c>
      <c r="D54" s="40">
        <v>286547</v>
      </c>
      <c r="E54" s="49" t="s">
        <v>60</v>
      </c>
      <c r="F54" s="39">
        <v>2132</v>
      </c>
      <c r="G54" s="39">
        <v>1571</v>
      </c>
      <c r="H54" s="29">
        <v>22</v>
      </c>
    </row>
    <row r="55" spans="1:8" ht="12.75" customHeight="1" x14ac:dyDescent="0.2">
      <c r="A55" s="58" t="s">
        <v>107</v>
      </c>
      <c r="B55" s="39">
        <v>896</v>
      </c>
      <c r="C55" s="70" t="s">
        <v>98</v>
      </c>
      <c r="D55" s="40">
        <v>290340</v>
      </c>
      <c r="E55" s="49" t="s">
        <v>60</v>
      </c>
      <c r="F55" s="39">
        <v>2552</v>
      </c>
      <c r="G55" s="39">
        <v>1641</v>
      </c>
    </row>
    <row r="56" spans="1:8" ht="12.75" customHeight="1" x14ac:dyDescent="0.2">
      <c r="A56" s="58" t="s">
        <v>109</v>
      </c>
      <c r="B56" s="39">
        <v>912</v>
      </c>
      <c r="C56" s="59" t="s">
        <v>122</v>
      </c>
      <c r="D56" s="40">
        <v>249352</v>
      </c>
      <c r="E56" s="49" t="s">
        <v>60</v>
      </c>
      <c r="F56" s="39">
        <v>2678</v>
      </c>
      <c r="G56" s="39">
        <v>1767</v>
      </c>
    </row>
    <row r="57" spans="1:8" ht="12.75" customHeight="1" x14ac:dyDescent="0.2">
      <c r="A57" s="58" t="s">
        <v>115</v>
      </c>
      <c r="B57" s="39">
        <v>925</v>
      </c>
      <c r="C57" s="70" t="s">
        <v>123</v>
      </c>
      <c r="D57" s="40">
        <v>250559</v>
      </c>
      <c r="E57" s="49" t="s">
        <v>60</v>
      </c>
      <c r="F57" s="39">
        <v>2678</v>
      </c>
      <c r="G57" s="39">
        <v>1767</v>
      </c>
    </row>
    <row r="58" spans="1:8" ht="12.75" customHeight="1" x14ac:dyDescent="0.2">
      <c r="A58" s="58" t="s">
        <v>119</v>
      </c>
      <c r="B58" s="39">
        <v>968</v>
      </c>
      <c r="C58" s="59" t="s">
        <v>124</v>
      </c>
      <c r="D58" s="40">
        <v>294000</v>
      </c>
      <c r="E58" s="49" t="s">
        <v>60</v>
      </c>
      <c r="F58" s="39">
        <v>2678</v>
      </c>
      <c r="G58" s="39">
        <v>1767</v>
      </c>
    </row>
    <row r="59" spans="1:8" ht="12.75" customHeight="1" x14ac:dyDescent="0.2">
      <c r="A59" s="58" t="s">
        <v>125</v>
      </c>
      <c r="B59" s="39">
        <v>850</v>
      </c>
      <c r="C59" s="59" t="s">
        <v>123</v>
      </c>
      <c r="D59" s="40">
        <v>277117</v>
      </c>
      <c r="E59" s="49" t="s">
        <v>60</v>
      </c>
      <c r="F59" s="39">
        <v>3073</v>
      </c>
      <c r="G59" s="39">
        <v>1921</v>
      </c>
    </row>
    <row r="60" spans="1:8" ht="12.75" customHeight="1" x14ac:dyDescent="0.2">
      <c r="A60" s="58" t="s">
        <v>153</v>
      </c>
      <c r="B60" s="39">
        <v>862</v>
      </c>
      <c r="C60" s="59" t="s">
        <v>123</v>
      </c>
      <c r="D60" s="40">
        <v>290001</v>
      </c>
      <c r="E60" s="49" t="s">
        <v>60</v>
      </c>
      <c r="F60" s="39">
        <v>4342</v>
      </c>
      <c r="G60" s="39">
        <v>2506</v>
      </c>
    </row>
    <row r="61" spans="1:8" ht="12.75" customHeight="1" x14ac:dyDescent="0.2">
      <c r="A61" s="58" t="s">
        <v>156</v>
      </c>
      <c r="B61" s="39">
        <v>273</v>
      </c>
      <c r="C61" s="59" t="s">
        <v>98</v>
      </c>
      <c r="D61" s="40">
        <v>78974</v>
      </c>
      <c r="E61" s="49" t="s">
        <v>60</v>
      </c>
      <c r="F61" s="39">
        <v>4950</v>
      </c>
      <c r="G61" s="39">
        <v>2837</v>
      </c>
    </row>
    <row r="62" spans="1:8" ht="12.75" customHeight="1" x14ac:dyDescent="0.2">
      <c r="A62" s="71" t="s">
        <v>159</v>
      </c>
      <c r="B62" s="39">
        <v>457</v>
      </c>
      <c r="C62" s="70" t="s">
        <v>98</v>
      </c>
      <c r="D62" s="40">
        <v>42363</v>
      </c>
      <c r="E62" s="49" t="s">
        <v>60</v>
      </c>
      <c r="F62" s="39">
        <v>4454</v>
      </c>
      <c r="G62" s="39">
        <v>2606</v>
      </c>
    </row>
    <row r="63" spans="1:8" ht="12.75" customHeight="1" x14ac:dyDescent="0.2">
      <c r="A63" s="71" t="s">
        <v>164</v>
      </c>
      <c r="B63" s="39">
        <v>545</v>
      </c>
      <c r="C63" s="70" t="s">
        <v>98</v>
      </c>
      <c r="D63" s="40">
        <v>173000</v>
      </c>
      <c r="E63" s="49" t="s">
        <v>60</v>
      </c>
      <c r="F63" s="39">
        <v>4661</v>
      </c>
      <c r="G63" s="39">
        <v>3210</v>
      </c>
    </row>
    <row r="64" spans="1:8" ht="18" customHeight="1" x14ac:dyDescent="0.2">
      <c r="A64" s="56"/>
      <c r="B64" s="30" t="s">
        <v>158</v>
      </c>
      <c r="C64" s="30"/>
      <c r="D64" s="30"/>
      <c r="E64" s="30"/>
      <c r="F64" s="30"/>
      <c r="G64" s="30"/>
    </row>
    <row r="65" spans="1:7" ht="12.75" customHeight="1" x14ac:dyDescent="0.2">
      <c r="A65" s="57" t="s">
        <v>89</v>
      </c>
      <c r="B65" s="39">
        <v>354</v>
      </c>
      <c r="C65" s="43" t="s">
        <v>96</v>
      </c>
      <c r="D65" s="40">
        <v>34100</v>
      </c>
      <c r="E65" s="49" t="s">
        <v>60</v>
      </c>
      <c r="F65" s="39">
        <v>2029</v>
      </c>
      <c r="G65" s="39">
        <v>1237</v>
      </c>
    </row>
    <row r="66" spans="1:7" ht="12.75" hidden="1" customHeight="1" x14ac:dyDescent="0.2">
      <c r="A66" s="58" t="s">
        <v>97</v>
      </c>
      <c r="B66" s="39">
        <v>404</v>
      </c>
      <c r="C66" s="60" t="s">
        <v>99</v>
      </c>
      <c r="D66" s="40">
        <v>42060</v>
      </c>
      <c r="E66" s="49" t="s">
        <v>60</v>
      </c>
      <c r="F66" s="39">
        <v>1848</v>
      </c>
      <c r="G66" s="39">
        <v>1232</v>
      </c>
    </row>
    <row r="67" spans="1:7" ht="12.75" customHeight="1" x14ac:dyDescent="0.2">
      <c r="A67" s="58" t="s">
        <v>103</v>
      </c>
      <c r="B67" s="39">
        <v>390</v>
      </c>
      <c r="C67" s="60" t="s">
        <v>104</v>
      </c>
      <c r="D67" s="40">
        <v>36592</v>
      </c>
      <c r="E67" s="49" t="s">
        <v>60</v>
      </c>
      <c r="F67" s="39">
        <v>2132</v>
      </c>
      <c r="G67" s="39">
        <v>1393</v>
      </c>
    </row>
    <row r="68" spans="1:7" ht="12.75" hidden="1" customHeight="1" x14ac:dyDescent="0.2">
      <c r="A68" s="58" t="s">
        <v>105</v>
      </c>
      <c r="B68" s="39">
        <v>449</v>
      </c>
      <c r="C68" s="60" t="s">
        <v>106</v>
      </c>
      <c r="D68" s="40">
        <v>37075</v>
      </c>
      <c r="E68" s="49" t="s">
        <v>60</v>
      </c>
      <c r="F68" s="39">
        <v>1910</v>
      </c>
      <c r="G68" s="39">
        <v>1237</v>
      </c>
    </row>
    <row r="69" spans="1:7" ht="12.75" customHeight="1" x14ac:dyDescent="0.2">
      <c r="A69" s="58" t="s">
        <v>107</v>
      </c>
      <c r="B69" s="39">
        <v>386</v>
      </c>
      <c r="C69" s="60" t="s">
        <v>108</v>
      </c>
      <c r="D69" s="40">
        <v>33178</v>
      </c>
      <c r="E69" s="49" t="s">
        <v>60</v>
      </c>
      <c r="F69" s="39">
        <v>2311</v>
      </c>
      <c r="G69" s="39">
        <v>1573</v>
      </c>
    </row>
    <row r="70" spans="1:7" ht="12.75" customHeight="1" x14ac:dyDescent="0.2">
      <c r="A70" s="58" t="s">
        <v>109</v>
      </c>
      <c r="B70" s="39">
        <v>347</v>
      </c>
      <c r="C70" s="60" t="s">
        <v>108</v>
      </c>
      <c r="D70" s="40">
        <v>32623</v>
      </c>
      <c r="E70" s="49" t="s">
        <v>60</v>
      </c>
      <c r="F70" s="39">
        <v>2170</v>
      </c>
      <c r="G70" s="39">
        <v>1426</v>
      </c>
    </row>
    <row r="71" spans="1:7" ht="12.75" customHeight="1" x14ac:dyDescent="0.2">
      <c r="A71" s="58" t="s">
        <v>115</v>
      </c>
      <c r="B71" s="39">
        <v>303</v>
      </c>
      <c r="C71" s="60" t="s">
        <v>118</v>
      </c>
      <c r="D71" s="40">
        <v>27154</v>
      </c>
      <c r="E71" s="49" t="s">
        <v>60</v>
      </c>
      <c r="F71" s="39">
        <v>2433</v>
      </c>
      <c r="G71" s="39">
        <v>1426</v>
      </c>
    </row>
    <row r="72" spans="1:7" ht="12.75" customHeight="1" x14ac:dyDescent="0.2">
      <c r="A72" s="58" t="s">
        <v>119</v>
      </c>
      <c r="B72" s="39">
        <v>383</v>
      </c>
      <c r="C72" s="69" t="s">
        <v>118</v>
      </c>
      <c r="D72" s="40">
        <v>32281</v>
      </c>
      <c r="E72" s="49" t="s">
        <v>60</v>
      </c>
      <c r="F72" s="39">
        <v>2177</v>
      </c>
      <c r="G72" s="39">
        <v>1426</v>
      </c>
    </row>
    <row r="73" spans="1:7" ht="12.75" customHeight="1" x14ac:dyDescent="0.2">
      <c r="A73" s="58" t="s">
        <v>125</v>
      </c>
      <c r="B73" s="39">
        <v>385</v>
      </c>
      <c r="C73" s="69" t="s">
        <v>118</v>
      </c>
      <c r="D73" s="40">
        <v>32180</v>
      </c>
      <c r="E73" s="49" t="s">
        <v>60</v>
      </c>
      <c r="F73" s="39">
        <v>2488</v>
      </c>
      <c r="G73" s="39">
        <v>1497</v>
      </c>
    </row>
    <row r="74" spans="1:7" ht="12.75" customHeight="1" x14ac:dyDescent="0.2">
      <c r="A74" s="58" t="s">
        <v>153</v>
      </c>
      <c r="B74" s="39">
        <v>345</v>
      </c>
      <c r="C74" s="60" t="s">
        <v>118</v>
      </c>
      <c r="D74" s="40">
        <v>29729</v>
      </c>
      <c r="E74" s="49" t="s">
        <v>60</v>
      </c>
      <c r="F74" s="39">
        <v>2237</v>
      </c>
      <c r="G74" s="39">
        <v>1497</v>
      </c>
    </row>
    <row r="75" spans="1:7" ht="12.75" customHeight="1" x14ac:dyDescent="0.2">
      <c r="A75" s="58" t="s">
        <v>156</v>
      </c>
      <c r="B75" s="66" t="s">
        <v>161</v>
      </c>
      <c r="C75" s="60" t="s">
        <v>118</v>
      </c>
      <c r="D75" s="69" t="s">
        <v>160</v>
      </c>
      <c r="E75" s="49" t="s">
        <v>60</v>
      </c>
      <c r="F75" s="39">
        <v>2411</v>
      </c>
      <c r="G75" s="39">
        <v>1571</v>
      </c>
    </row>
    <row r="76" spans="1:7" ht="12.75" hidden="1" customHeight="1" x14ac:dyDescent="0.2">
      <c r="A76" s="71" t="s">
        <v>159</v>
      </c>
      <c r="B76" s="39">
        <v>373</v>
      </c>
      <c r="C76" s="69" t="s">
        <v>118</v>
      </c>
      <c r="D76" s="40">
        <v>22190</v>
      </c>
      <c r="E76" s="49" t="s">
        <v>60</v>
      </c>
      <c r="F76" s="39">
        <v>2615</v>
      </c>
      <c r="G76" s="39">
        <v>1571</v>
      </c>
    </row>
    <row r="77" spans="1:7" ht="12.75" customHeight="1" x14ac:dyDescent="0.2">
      <c r="A77" s="71" t="s">
        <v>159</v>
      </c>
      <c r="B77" s="39">
        <v>374</v>
      </c>
      <c r="C77" s="69" t="s">
        <v>163</v>
      </c>
      <c r="D77" s="40">
        <v>22190</v>
      </c>
      <c r="E77" s="49" t="s">
        <v>60</v>
      </c>
      <c r="F77" s="39">
        <v>2324</v>
      </c>
      <c r="G77" s="39">
        <v>1571</v>
      </c>
    </row>
    <row r="78" spans="1:7" ht="12.75" customHeight="1" x14ac:dyDescent="0.2">
      <c r="A78" s="71" t="s">
        <v>164</v>
      </c>
      <c r="B78" s="39">
        <v>283</v>
      </c>
      <c r="C78" s="69" t="s">
        <v>165</v>
      </c>
      <c r="D78" s="40">
        <v>20522</v>
      </c>
      <c r="E78" s="49" t="s">
        <v>60</v>
      </c>
      <c r="F78" s="39">
        <v>2770</v>
      </c>
      <c r="G78" s="39">
        <v>1643</v>
      </c>
    </row>
    <row r="79" spans="1:7" ht="7.15" customHeight="1" x14ac:dyDescent="0.2">
      <c r="A79" s="24" t="s">
        <v>16</v>
      </c>
      <c r="B79" s="25"/>
      <c r="C79" s="45"/>
      <c r="D79" s="45"/>
      <c r="E79" s="45"/>
      <c r="F79" s="45"/>
      <c r="G79" s="45"/>
    </row>
    <row r="80" spans="1:7" ht="12.75" customHeight="1" x14ac:dyDescent="0.2">
      <c r="A80" s="23" t="s">
        <v>128</v>
      </c>
      <c r="B80" s="25"/>
      <c r="C80" s="45"/>
      <c r="D80" s="45"/>
      <c r="E80" s="45"/>
      <c r="F80" s="45"/>
      <c r="G80" s="39"/>
    </row>
    <row r="81" spans="1:7" ht="12.75" customHeight="1" x14ac:dyDescent="0.2">
      <c r="A81" s="67" t="s">
        <v>162</v>
      </c>
      <c r="B81" s="68"/>
      <c r="C81" s="45"/>
      <c r="D81" s="45"/>
      <c r="E81" s="45"/>
      <c r="F81" s="45"/>
      <c r="G81" s="39"/>
    </row>
    <row r="82" spans="1:7" ht="1.9" customHeight="1" x14ac:dyDescent="0.2">
      <c r="A82" s="22"/>
      <c r="B82" s="22"/>
      <c r="C82" s="32"/>
      <c r="D82" s="32"/>
      <c r="E82" s="32"/>
      <c r="F82" s="32"/>
      <c r="G82" s="32"/>
    </row>
    <row r="83" spans="1:7" ht="12.75" customHeight="1" x14ac:dyDescent="0.2">
      <c r="A83" s="61" t="s">
        <v>100</v>
      </c>
      <c r="B83" s="38"/>
      <c r="C83" s="32"/>
      <c r="D83" s="32"/>
      <c r="E83" s="32"/>
      <c r="F83" s="32"/>
      <c r="G83" s="32"/>
    </row>
  </sheetData>
  <mergeCells count="8">
    <mergeCell ref="F5:G5"/>
    <mergeCell ref="B7:D7"/>
    <mergeCell ref="F7:G7"/>
    <mergeCell ref="A5:A7"/>
    <mergeCell ref="B5:B6"/>
    <mergeCell ref="C5:C6"/>
    <mergeCell ref="D5:D6"/>
    <mergeCell ref="E5:E6"/>
  </mergeCells>
  <pageMargins left="0.9" right="0.39" top="0.72" bottom="0.59055118110236204" header="0.51181102300000003" footer="0.51181102300000003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10"/>
  <sheetViews>
    <sheetView workbookViewId="0"/>
  </sheetViews>
  <sheetFormatPr baseColWidth="10" defaultColWidth="17.1640625" defaultRowHeight="12.75" customHeight="1" x14ac:dyDescent="0.2"/>
  <cols>
    <col min="1" max="1" width="12.6640625" style="31" customWidth="1"/>
    <col min="2" max="2" width="34.33203125" style="31" bestFit="1" customWidth="1"/>
    <col min="3" max="8" width="15" style="31" customWidth="1"/>
    <col min="9" max="16384" width="17.1640625" style="31"/>
  </cols>
  <sheetData>
    <row r="1" spans="1:8" ht="12.75" customHeight="1" x14ac:dyDescent="0.2">
      <c r="A1" s="20" t="s">
        <v>35</v>
      </c>
      <c r="B1" s="20"/>
      <c r="C1" s="20"/>
      <c r="D1" s="20"/>
      <c r="E1" s="46"/>
      <c r="F1" s="46"/>
      <c r="G1" s="46"/>
      <c r="H1" s="46"/>
    </row>
    <row r="3" spans="1:8" ht="12.75" customHeight="1" x14ac:dyDescent="0.2">
      <c r="A3" s="27" t="s">
        <v>77</v>
      </c>
      <c r="B3" s="26"/>
      <c r="C3" s="26"/>
      <c r="D3" s="30"/>
      <c r="E3" s="30"/>
      <c r="F3" s="30"/>
      <c r="G3" s="30"/>
      <c r="H3" s="30"/>
    </row>
    <row r="4" spans="1:8" ht="12.75" customHeight="1" x14ac:dyDescent="0.2">
      <c r="A4" s="32"/>
      <c r="B4" s="32"/>
      <c r="C4" s="32"/>
      <c r="D4" s="32"/>
      <c r="E4" s="32"/>
      <c r="F4" s="32"/>
      <c r="G4" s="32"/>
      <c r="H4" s="32"/>
    </row>
    <row r="5" spans="1:8" ht="12.75" customHeight="1" x14ac:dyDescent="0.2">
      <c r="A5" s="97" t="s">
        <v>61</v>
      </c>
      <c r="B5" s="102" t="s">
        <v>72</v>
      </c>
      <c r="C5" s="102" t="s">
        <v>4</v>
      </c>
      <c r="D5" s="102" t="s">
        <v>5</v>
      </c>
      <c r="E5" s="102" t="s">
        <v>6</v>
      </c>
      <c r="F5" s="33"/>
      <c r="G5" s="33" t="s">
        <v>3</v>
      </c>
      <c r="H5" s="34"/>
    </row>
    <row r="6" spans="1:8" ht="22.5" customHeight="1" x14ac:dyDescent="0.2">
      <c r="A6" s="98"/>
      <c r="B6" s="103"/>
      <c r="C6" s="105"/>
      <c r="D6" s="105"/>
      <c r="E6" s="105"/>
      <c r="F6" s="35" t="s">
        <v>49</v>
      </c>
      <c r="G6" s="35" t="s">
        <v>8</v>
      </c>
      <c r="H6" s="47" t="s">
        <v>50</v>
      </c>
    </row>
    <row r="7" spans="1:8" ht="12.75" customHeight="1" x14ac:dyDescent="0.2">
      <c r="A7" s="99"/>
      <c r="B7" s="104"/>
      <c r="C7" s="83"/>
      <c r="D7" s="33" t="s">
        <v>9</v>
      </c>
      <c r="E7" s="33"/>
      <c r="F7" s="33" t="s">
        <v>51</v>
      </c>
      <c r="G7" s="100" t="s">
        <v>52</v>
      </c>
      <c r="H7" s="101"/>
    </row>
    <row r="8" spans="1:8" ht="12.2" customHeight="1" x14ac:dyDescent="0.2">
      <c r="A8" s="72" t="s">
        <v>29</v>
      </c>
      <c r="B8" s="73" t="s">
        <v>73</v>
      </c>
      <c r="C8" s="74">
        <v>484</v>
      </c>
      <c r="D8" s="74">
        <v>153</v>
      </c>
      <c r="E8" s="75">
        <v>74518</v>
      </c>
      <c r="F8" s="76">
        <v>100</v>
      </c>
      <c r="G8" s="74">
        <v>189.17799604260085</v>
      </c>
      <c r="H8" s="74">
        <v>142.13914297254874</v>
      </c>
    </row>
    <row r="9" spans="1:8" ht="12.2" customHeight="1" x14ac:dyDescent="0.2">
      <c r="A9" s="72" t="s">
        <v>30</v>
      </c>
      <c r="B9" s="73" t="s">
        <v>73</v>
      </c>
      <c r="C9" s="82" t="s">
        <v>53</v>
      </c>
      <c r="D9" s="74">
        <v>153</v>
      </c>
      <c r="E9" s="75">
        <v>75110</v>
      </c>
      <c r="F9" s="76">
        <v>50.358306188925084</v>
      </c>
      <c r="G9" s="74">
        <v>219.85550891437396</v>
      </c>
      <c r="H9" s="74">
        <v>168.2150289135559</v>
      </c>
    </row>
    <row r="10" spans="1:8" ht="12.2" customHeight="1" x14ac:dyDescent="0.2">
      <c r="A10" s="72" t="s">
        <v>31</v>
      </c>
      <c r="B10" s="73" t="s">
        <v>73</v>
      </c>
      <c r="C10" s="74">
        <v>478</v>
      </c>
      <c r="D10" s="74">
        <v>153</v>
      </c>
      <c r="E10" s="75">
        <v>65783</v>
      </c>
      <c r="F10" s="76">
        <v>89.9</v>
      </c>
      <c r="G10" s="74">
        <v>227.52488713231722</v>
      </c>
      <c r="H10" s="74">
        <v>172.30536396312564</v>
      </c>
    </row>
    <row r="11" spans="1:8" ht="12.2" customHeight="1" x14ac:dyDescent="0.2">
      <c r="A11" s="72" t="s">
        <v>32</v>
      </c>
      <c r="B11" s="73" t="s">
        <v>73</v>
      </c>
      <c r="C11" s="82" t="s">
        <v>53</v>
      </c>
      <c r="D11" s="74">
        <v>153</v>
      </c>
      <c r="E11" s="75">
        <v>86660</v>
      </c>
      <c r="F11" s="76">
        <v>50.358306188925084</v>
      </c>
      <c r="G11" s="74">
        <v>239.28460039983025</v>
      </c>
      <c r="H11" s="74">
        <v>184.06507723063865</v>
      </c>
    </row>
    <row r="12" spans="1:8" ht="12.2" customHeight="1" x14ac:dyDescent="0.2">
      <c r="A12" s="77" t="s">
        <v>33</v>
      </c>
      <c r="B12" s="78" t="s">
        <v>73</v>
      </c>
      <c r="C12" s="79">
        <v>488</v>
      </c>
      <c r="D12" s="79">
        <v>153</v>
      </c>
      <c r="E12" s="80">
        <v>72650</v>
      </c>
      <c r="F12" s="81">
        <v>97.3</v>
      </c>
      <c r="G12" s="79">
        <v>295.52670733141429</v>
      </c>
      <c r="H12" s="79">
        <v>239.28460039983025</v>
      </c>
    </row>
    <row r="13" spans="1:8" ht="12.2" customHeight="1" x14ac:dyDescent="0.2">
      <c r="A13" s="48" t="s">
        <v>24</v>
      </c>
      <c r="B13" s="38" t="s">
        <v>73</v>
      </c>
      <c r="C13" s="49" t="s">
        <v>53</v>
      </c>
      <c r="D13" s="39">
        <v>153</v>
      </c>
      <c r="E13" s="40">
        <v>65520</v>
      </c>
      <c r="F13" s="41">
        <v>50.358306188925084</v>
      </c>
      <c r="G13" s="39">
        <v>264.33790257844498</v>
      </c>
      <c r="H13" s="39">
        <v>204.5167524784874</v>
      </c>
    </row>
    <row r="14" spans="1:8" ht="12.2" customHeight="1" x14ac:dyDescent="0.2">
      <c r="A14" s="48" t="s">
        <v>24</v>
      </c>
      <c r="B14" s="38" t="s">
        <v>74</v>
      </c>
      <c r="C14" s="39">
        <v>307</v>
      </c>
      <c r="D14" s="39">
        <v>140</v>
      </c>
      <c r="E14" s="40">
        <v>21644</v>
      </c>
      <c r="F14" s="41">
        <v>50.358306188925084</v>
      </c>
      <c r="G14" s="39">
        <v>216.27646574600041</v>
      </c>
      <c r="H14" s="39">
        <v>156.45531564604286</v>
      </c>
    </row>
    <row r="15" spans="1:8" ht="12.2" customHeight="1" x14ac:dyDescent="0.2">
      <c r="A15" s="77" t="s">
        <v>24</v>
      </c>
      <c r="B15" s="78" t="s">
        <v>48</v>
      </c>
      <c r="C15" s="79">
        <v>154</v>
      </c>
      <c r="D15" s="79">
        <v>120</v>
      </c>
      <c r="E15" s="80">
        <v>16779</v>
      </c>
      <c r="F15" s="81">
        <v>90.8</v>
      </c>
      <c r="G15" s="79">
        <v>212.18613069643067</v>
      </c>
      <c r="H15" s="79">
        <v>152.36498059647312</v>
      </c>
    </row>
    <row r="16" spans="1:8" ht="12.2" customHeight="1" x14ac:dyDescent="0.2">
      <c r="A16" s="48" t="s">
        <v>25</v>
      </c>
      <c r="B16" s="38" t="s">
        <v>73</v>
      </c>
      <c r="C16" s="39">
        <v>503</v>
      </c>
      <c r="D16" s="39">
        <v>153</v>
      </c>
      <c r="E16" s="40">
        <v>65809</v>
      </c>
      <c r="F16" s="41">
        <v>85.5</v>
      </c>
      <c r="G16" s="39">
        <v>323.64776079720633</v>
      </c>
      <c r="H16" s="39">
        <v>262.29273505366007</v>
      </c>
    </row>
    <row r="17" spans="1:8" ht="12.2" customHeight="1" x14ac:dyDescent="0.2">
      <c r="A17" s="48" t="s">
        <v>25</v>
      </c>
      <c r="B17" s="38" t="s">
        <v>74</v>
      </c>
      <c r="C17" s="39">
        <v>290</v>
      </c>
      <c r="D17" s="39">
        <v>140</v>
      </c>
      <c r="E17" s="40">
        <v>22642</v>
      </c>
      <c r="F17" s="41">
        <v>55.768472906403943</v>
      </c>
      <c r="G17" s="39">
        <v>222.41196832035504</v>
      </c>
      <c r="H17" s="39">
        <v>161.05694257680884</v>
      </c>
    </row>
    <row r="18" spans="1:8" ht="12.2" customHeight="1" x14ac:dyDescent="0.2">
      <c r="A18" s="77" t="s">
        <v>25</v>
      </c>
      <c r="B18" s="78" t="s">
        <v>48</v>
      </c>
      <c r="C18" s="79">
        <v>172</v>
      </c>
      <c r="D18" s="79">
        <v>140</v>
      </c>
      <c r="E18" s="80">
        <v>17160</v>
      </c>
      <c r="F18" s="81">
        <v>71.3</v>
      </c>
      <c r="G18" s="79">
        <v>214.74259010241178</v>
      </c>
      <c r="H18" s="79">
        <v>156.45531564604286</v>
      </c>
    </row>
    <row r="19" spans="1:8" ht="12.2" customHeight="1" x14ac:dyDescent="0.2">
      <c r="A19" s="48" t="s">
        <v>26</v>
      </c>
      <c r="B19" s="38" t="s">
        <v>73</v>
      </c>
      <c r="C19" s="49" t="s">
        <v>53</v>
      </c>
      <c r="D19" s="39">
        <v>152</v>
      </c>
      <c r="E19" s="40">
        <v>61518</v>
      </c>
      <c r="F19" s="41">
        <v>50.358306188925084</v>
      </c>
      <c r="G19" s="39">
        <v>459.65140119540041</v>
      </c>
      <c r="H19" s="39">
        <v>395.73991604587314</v>
      </c>
    </row>
    <row r="20" spans="1:8" ht="12.2" customHeight="1" x14ac:dyDescent="0.2">
      <c r="A20" s="48" t="s">
        <v>26</v>
      </c>
      <c r="B20" s="38" t="s">
        <v>74</v>
      </c>
      <c r="C20" s="49" t="s">
        <v>53</v>
      </c>
      <c r="D20" s="39">
        <v>194</v>
      </c>
      <c r="E20" s="40">
        <v>17169</v>
      </c>
      <c r="F20" s="41">
        <v>31.382978723404253</v>
      </c>
      <c r="G20" s="39">
        <v>554.75169109789704</v>
      </c>
      <c r="H20" s="39">
        <v>166.16986138877101</v>
      </c>
    </row>
    <row r="21" spans="1:8" ht="12.2" customHeight="1" x14ac:dyDescent="0.2">
      <c r="A21" s="77" t="s">
        <v>26</v>
      </c>
      <c r="B21" s="78" t="s">
        <v>48</v>
      </c>
      <c r="C21" s="84" t="s">
        <v>53</v>
      </c>
      <c r="D21" s="79">
        <v>118</v>
      </c>
      <c r="E21" s="80">
        <v>16389</v>
      </c>
      <c r="F21" s="84" t="s">
        <v>53</v>
      </c>
      <c r="G21" s="79">
        <v>263.31531881605252</v>
      </c>
      <c r="H21" s="79">
        <v>163.10211010159369</v>
      </c>
    </row>
    <row r="22" spans="1:8" ht="12.2" customHeight="1" x14ac:dyDescent="0.2">
      <c r="A22" s="48" t="s">
        <v>27</v>
      </c>
      <c r="B22" s="38" t="s">
        <v>73</v>
      </c>
      <c r="C22" s="39">
        <v>450</v>
      </c>
      <c r="D22" s="39">
        <v>152</v>
      </c>
      <c r="E22" s="40">
        <v>57400</v>
      </c>
      <c r="F22" s="41">
        <v>83.9</v>
      </c>
      <c r="G22" s="39">
        <v>501.57733545349032</v>
      </c>
      <c r="H22" s="39">
        <v>427.44001268003865</v>
      </c>
    </row>
    <row r="23" spans="1:8" ht="12.2" customHeight="1" x14ac:dyDescent="0.2">
      <c r="A23" s="48" t="s">
        <v>27</v>
      </c>
      <c r="B23" s="38" t="s">
        <v>74</v>
      </c>
      <c r="C23" s="39">
        <v>276</v>
      </c>
      <c r="D23" s="39">
        <v>190</v>
      </c>
      <c r="E23" s="40">
        <v>15023</v>
      </c>
      <c r="F23" s="41">
        <v>28.647978642257822</v>
      </c>
      <c r="G23" s="39">
        <v>306.26383683653489</v>
      </c>
      <c r="H23" s="39">
        <v>240.30718416222268</v>
      </c>
    </row>
    <row r="24" spans="1:8" ht="12.2" customHeight="1" x14ac:dyDescent="0.2">
      <c r="A24" s="77" t="s">
        <v>27</v>
      </c>
      <c r="B24" s="78" t="s">
        <v>48</v>
      </c>
      <c r="C24" s="79">
        <v>231</v>
      </c>
      <c r="D24" s="79">
        <v>140</v>
      </c>
      <c r="E24" s="80">
        <v>19000</v>
      </c>
      <c r="F24" s="81">
        <v>58.8</v>
      </c>
      <c r="G24" s="79">
        <v>346.65589545103614</v>
      </c>
      <c r="H24" s="79">
        <v>264.84919445964118</v>
      </c>
    </row>
    <row r="25" spans="1:8" ht="12.2" customHeight="1" x14ac:dyDescent="0.2">
      <c r="A25" s="48" t="s">
        <v>28</v>
      </c>
      <c r="B25" s="38" t="s">
        <v>73</v>
      </c>
      <c r="C25" s="39">
        <v>446</v>
      </c>
      <c r="D25" s="39">
        <v>152</v>
      </c>
      <c r="E25" s="40">
        <v>54684</v>
      </c>
      <c r="F25" s="41">
        <v>50.358306188925084</v>
      </c>
      <c r="G25" s="39">
        <v>518.96125941416176</v>
      </c>
      <c r="H25" s="39">
        <v>430.50776396721596</v>
      </c>
    </row>
    <row r="26" spans="1:8" ht="12.2" customHeight="1" x14ac:dyDescent="0.2">
      <c r="A26" s="48" t="s">
        <v>28</v>
      </c>
      <c r="B26" s="38" t="s">
        <v>74</v>
      </c>
      <c r="C26" s="39">
        <v>210</v>
      </c>
      <c r="D26" s="39">
        <v>150</v>
      </c>
      <c r="E26" s="40">
        <v>13652</v>
      </c>
      <c r="F26" s="41">
        <v>43.339682539682542</v>
      </c>
      <c r="G26" s="39">
        <v>308.82029624251595</v>
      </c>
      <c r="H26" s="39">
        <v>219.85550891437396</v>
      </c>
    </row>
    <row r="27" spans="1:8" ht="12.2" customHeight="1" x14ac:dyDescent="0.2">
      <c r="A27" s="77" t="s">
        <v>28</v>
      </c>
      <c r="B27" s="78" t="s">
        <v>48</v>
      </c>
      <c r="C27" s="79">
        <v>203</v>
      </c>
      <c r="D27" s="79">
        <v>140</v>
      </c>
      <c r="E27" s="80">
        <v>16943</v>
      </c>
      <c r="F27" s="84" t="s">
        <v>53</v>
      </c>
      <c r="G27" s="79">
        <v>446.35781228429875</v>
      </c>
      <c r="H27" s="79">
        <v>357.39302495615675</v>
      </c>
    </row>
    <row r="28" spans="1:8" ht="12.2" customHeight="1" x14ac:dyDescent="0.2">
      <c r="A28" s="48" t="s">
        <v>18</v>
      </c>
      <c r="B28" s="38" t="s">
        <v>73</v>
      </c>
      <c r="C28" s="39">
        <v>405</v>
      </c>
      <c r="D28" s="39">
        <v>152</v>
      </c>
      <c r="E28" s="40">
        <v>42178</v>
      </c>
      <c r="F28" s="41">
        <v>68.5</v>
      </c>
      <c r="G28" s="39">
        <v>534.30001585004834</v>
      </c>
      <c r="H28" s="39">
        <v>434.59809901678574</v>
      </c>
    </row>
    <row r="29" spans="1:8" ht="12.2" customHeight="1" x14ac:dyDescent="0.2">
      <c r="A29" s="48" t="s">
        <v>18</v>
      </c>
      <c r="B29" s="38" t="s">
        <v>74</v>
      </c>
      <c r="C29" s="39">
        <v>157</v>
      </c>
      <c r="D29" s="39">
        <v>150</v>
      </c>
      <c r="E29" s="40">
        <v>20144</v>
      </c>
      <c r="F29" s="41">
        <v>85.537154989384291</v>
      </c>
      <c r="G29" s="39">
        <v>358.92690059974541</v>
      </c>
      <c r="H29" s="39">
        <v>263.31531881605252</v>
      </c>
    </row>
    <row r="30" spans="1:8" ht="12.2" customHeight="1" x14ac:dyDescent="0.2">
      <c r="A30" s="77" t="s">
        <v>18</v>
      </c>
      <c r="B30" s="78" t="s">
        <v>48</v>
      </c>
      <c r="C30" s="84" t="s">
        <v>53</v>
      </c>
      <c r="D30" s="79" t="s">
        <v>23</v>
      </c>
      <c r="E30" s="85" t="s">
        <v>53</v>
      </c>
      <c r="F30" s="84" t="s">
        <v>53</v>
      </c>
      <c r="G30" s="84" t="s">
        <v>53</v>
      </c>
      <c r="H30" s="79">
        <v>435.62068277917814</v>
      </c>
    </row>
    <row r="31" spans="1:8" ht="12.2" customHeight="1" x14ac:dyDescent="0.2">
      <c r="A31" s="48" t="s">
        <v>19</v>
      </c>
      <c r="B31" s="38" t="s">
        <v>73</v>
      </c>
      <c r="C31" s="39">
        <v>401</v>
      </c>
      <c r="D31" s="39">
        <v>152</v>
      </c>
      <c r="E31" s="40">
        <v>42435</v>
      </c>
      <c r="F31" s="41">
        <v>69.599999999999994</v>
      </c>
      <c r="G31" s="39">
        <v>573.66949070215719</v>
      </c>
      <c r="H31" s="39">
        <v>356.37044119376429</v>
      </c>
    </row>
    <row r="32" spans="1:8" ht="12.2" customHeight="1" x14ac:dyDescent="0.2">
      <c r="A32" s="48" t="s">
        <v>19</v>
      </c>
      <c r="B32" s="38" t="s">
        <v>74</v>
      </c>
      <c r="C32" s="39">
        <v>171</v>
      </c>
      <c r="D32" s="39">
        <v>150</v>
      </c>
      <c r="E32" s="40">
        <v>20206</v>
      </c>
      <c r="F32" s="41">
        <v>78.8</v>
      </c>
      <c r="G32" s="39">
        <v>582.87274456368914</v>
      </c>
      <c r="H32" s="39">
        <v>403.92058614501263</v>
      </c>
    </row>
    <row r="33" spans="1:8" ht="12.2" customHeight="1" x14ac:dyDescent="0.2">
      <c r="A33" s="77" t="s">
        <v>19</v>
      </c>
      <c r="B33" s="78" t="s">
        <v>48</v>
      </c>
      <c r="C33" s="84" t="s">
        <v>53</v>
      </c>
      <c r="D33" s="79" t="s">
        <v>23</v>
      </c>
      <c r="E33" s="86" t="s">
        <v>53</v>
      </c>
      <c r="F33" s="84" t="s">
        <v>53</v>
      </c>
      <c r="G33" s="84" t="s">
        <v>53</v>
      </c>
      <c r="H33" s="84" t="s">
        <v>53</v>
      </c>
    </row>
    <row r="34" spans="1:8" ht="12.2" customHeight="1" x14ac:dyDescent="0.2">
      <c r="A34" s="48" t="s">
        <v>20</v>
      </c>
      <c r="B34" s="38" t="s">
        <v>75</v>
      </c>
      <c r="C34" s="39">
        <v>120</v>
      </c>
      <c r="D34" s="39">
        <v>50</v>
      </c>
      <c r="E34" s="40">
        <v>4200</v>
      </c>
      <c r="F34" s="41">
        <v>70</v>
      </c>
      <c r="G34" s="39">
        <v>29.654929109380674</v>
      </c>
      <c r="H34" s="39">
        <v>24.542010297418489</v>
      </c>
    </row>
    <row r="35" spans="1:8" ht="12.2" customHeight="1" x14ac:dyDescent="0.2">
      <c r="A35" s="48" t="s">
        <v>20</v>
      </c>
      <c r="B35" s="38" t="s">
        <v>73</v>
      </c>
      <c r="C35" s="39">
        <v>399</v>
      </c>
      <c r="D35" s="39">
        <v>170</v>
      </c>
      <c r="E35" s="40">
        <v>43386</v>
      </c>
      <c r="F35" s="41">
        <v>64</v>
      </c>
      <c r="G35" s="39">
        <v>573.66949070215719</v>
      </c>
      <c r="H35" s="39">
        <v>356.37044119376429</v>
      </c>
    </row>
    <row r="36" spans="1:8" ht="12.2" customHeight="1" x14ac:dyDescent="0.2">
      <c r="A36" s="48" t="s">
        <v>20</v>
      </c>
      <c r="B36" s="38" t="s">
        <v>74</v>
      </c>
      <c r="C36" s="39">
        <v>155</v>
      </c>
      <c r="D36" s="39">
        <v>135</v>
      </c>
      <c r="E36" s="40">
        <v>11859</v>
      </c>
      <c r="F36" s="41">
        <v>56.673835125448022</v>
      </c>
      <c r="G36" s="39">
        <v>444.31264475951389</v>
      </c>
      <c r="H36" s="39">
        <v>298.5944586185916</v>
      </c>
    </row>
    <row r="37" spans="1:8" ht="12.2" customHeight="1" x14ac:dyDescent="0.2">
      <c r="A37" s="48" t="s">
        <v>20</v>
      </c>
      <c r="B37" s="38" t="s">
        <v>10</v>
      </c>
      <c r="C37" s="39">
        <v>192</v>
      </c>
      <c r="D37" s="39">
        <v>78</v>
      </c>
      <c r="E37" s="40">
        <v>7500</v>
      </c>
      <c r="F37" s="41">
        <v>50.1</v>
      </c>
      <c r="G37" s="39">
        <v>604.85829545512649</v>
      </c>
      <c r="H37" s="39">
        <v>403.40929426381638</v>
      </c>
    </row>
    <row r="38" spans="1:8" ht="12.2" customHeight="1" x14ac:dyDescent="0.2">
      <c r="A38" s="48" t="s">
        <v>20</v>
      </c>
      <c r="B38" s="38" t="s">
        <v>48</v>
      </c>
      <c r="C38" s="39">
        <v>207</v>
      </c>
      <c r="D38" s="39">
        <v>114</v>
      </c>
      <c r="E38" s="40">
        <v>19240</v>
      </c>
      <c r="F38" s="41">
        <v>81.5</v>
      </c>
      <c r="G38" s="39">
        <v>932.59639130190249</v>
      </c>
      <c r="H38" s="39">
        <v>664.16815367388779</v>
      </c>
    </row>
    <row r="39" spans="1:8" ht="12.2" customHeight="1" x14ac:dyDescent="0.2">
      <c r="A39" s="77" t="s">
        <v>20</v>
      </c>
      <c r="B39" s="78" t="s">
        <v>76</v>
      </c>
      <c r="C39" s="79">
        <v>563</v>
      </c>
      <c r="D39" s="79">
        <v>1130</v>
      </c>
      <c r="E39" s="80">
        <v>123456</v>
      </c>
      <c r="F39" s="84" t="s">
        <v>60</v>
      </c>
      <c r="G39" s="79">
        <v>1150.4067326914917</v>
      </c>
      <c r="H39" s="79">
        <v>843.63160397376055</v>
      </c>
    </row>
    <row r="40" spans="1:8" ht="12.2" customHeight="1" x14ac:dyDescent="0.2">
      <c r="A40" s="48" t="s">
        <v>21</v>
      </c>
      <c r="B40" s="38" t="s">
        <v>75</v>
      </c>
      <c r="C40" s="39">
        <v>110</v>
      </c>
      <c r="D40" s="39">
        <v>60</v>
      </c>
      <c r="E40" s="40">
        <v>7486</v>
      </c>
      <c r="F40" s="49" t="s">
        <v>60</v>
      </c>
      <c r="G40" s="39">
        <v>38.346891089716387</v>
      </c>
      <c r="H40" s="39">
        <v>38.346891089716387</v>
      </c>
    </row>
    <row r="41" spans="1:8" ht="12.2" customHeight="1" x14ac:dyDescent="0.2">
      <c r="A41" s="48" t="s">
        <v>21</v>
      </c>
      <c r="B41" s="38" t="s">
        <v>73</v>
      </c>
      <c r="C41" s="39">
        <v>282</v>
      </c>
      <c r="D41" s="39">
        <v>171</v>
      </c>
      <c r="E41" s="40">
        <v>25647</v>
      </c>
      <c r="F41" s="41">
        <v>53.2</v>
      </c>
      <c r="G41" s="39">
        <v>518.96125941416176</v>
      </c>
      <c r="H41" s="39">
        <v>341.03168475787771</v>
      </c>
    </row>
    <row r="42" spans="1:8" ht="12.2" customHeight="1" x14ac:dyDescent="0.2">
      <c r="A42" s="48" t="s">
        <v>21</v>
      </c>
      <c r="B42" s="38" t="s">
        <v>74</v>
      </c>
      <c r="C42" s="39">
        <v>112</v>
      </c>
      <c r="D42" s="39">
        <v>155</v>
      </c>
      <c r="E42" s="40">
        <v>8555</v>
      </c>
      <c r="F42" s="41">
        <v>49.27995391705069</v>
      </c>
      <c r="G42" s="49" t="s">
        <v>60</v>
      </c>
      <c r="H42" s="49" t="s">
        <v>60</v>
      </c>
    </row>
    <row r="43" spans="1:8" ht="12.2" customHeight="1" x14ac:dyDescent="0.2">
      <c r="A43" s="48" t="s">
        <v>21</v>
      </c>
      <c r="B43" s="38" t="s">
        <v>10</v>
      </c>
      <c r="C43" s="39">
        <v>216</v>
      </c>
      <c r="D43" s="39">
        <v>104</v>
      </c>
      <c r="E43" s="40">
        <v>17465</v>
      </c>
      <c r="F43" s="41">
        <v>77.7</v>
      </c>
      <c r="G43" s="39">
        <v>677.46174258498945</v>
      </c>
      <c r="H43" s="39">
        <v>451.98202297745718</v>
      </c>
    </row>
    <row r="44" spans="1:8" ht="12.2" customHeight="1" x14ac:dyDescent="0.2">
      <c r="A44" s="48" t="s">
        <v>21</v>
      </c>
      <c r="B44" s="38" t="s">
        <v>48</v>
      </c>
      <c r="C44" s="39">
        <v>170</v>
      </c>
      <c r="D44" s="39">
        <v>106</v>
      </c>
      <c r="E44" s="40">
        <v>16359</v>
      </c>
      <c r="F44" s="41">
        <v>90.8</v>
      </c>
      <c r="G44" s="39">
        <v>763.87007050715044</v>
      </c>
      <c r="H44" s="39">
        <v>454.53848238343824</v>
      </c>
    </row>
    <row r="45" spans="1:8" ht="12.2" customHeight="1" x14ac:dyDescent="0.2">
      <c r="A45" s="77" t="s">
        <v>21</v>
      </c>
      <c r="B45" s="78" t="s">
        <v>76</v>
      </c>
      <c r="C45" s="79">
        <v>628</v>
      </c>
      <c r="D45" s="79">
        <v>800</v>
      </c>
      <c r="E45" s="80">
        <v>140667</v>
      </c>
      <c r="F45" s="84" t="s">
        <v>60</v>
      </c>
      <c r="G45" s="79">
        <v>1124.8421386316807</v>
      </c>
      <c r="H45" s="79">
        <v>818.06700991394962</v>
      </c>
    </row>
    <row r="46" spans="1:8" ht="12.2" customHeight="1" x14ac:dyDescent="0.2">
      <c r="A46" s="48" t="s">
        <v>22</v>
      </c>
      <c r="B46" s="38" t="s">
        <v>75</v>
      </c>
      <c r="C46" s="39">
        <v>132</v>
      </c>
      <c r="D46" s="39">
        <v>60</v>
      </c>
      <c r="E46" s="40">
        <v>4010</v>
      </c>
      <c r="F46" s="41">
        <v>50.6</v>
      </c>
      <c r="G46" s="39">
        <v>40.903350495697481</v>
      </c>
      <c r="H46" s="39">
        <v>38.346891089716387</v>
      </c>
    </row>
    <row r="47" spans="1:8" ht="12.2" customHeight="1" x14ac:dyDescent="0.2">
      <c r="A47" s="48" t="s">
        <v>22</v>
      </c>
      <c r="B47" s="38" t="s">
        <v>73</v>
      </c>
      <c r="C47" s="39">
        <v>209</v>
      </c>
      <c r="D47" s="39">
        <v>153</v>
      </c>
      <c r="E47" s="40">
        <v>21805</v>
      </c>
      <c r="F47" s="41">
        <v>68.2</v>
      </c>
      <c r="G47" s="39">
        <v>528.16451327569371</v>
      </c>
      <c r="H47" s="39">
        <v>357.90431683735295</v>
      </c>
    </row>
    <row r="48" spans="1:8" ht="12.2" customHeight="1" x14ac:dyDescent="0.2">
      <c r="A48" s="48" t="s">
        <v>22</v>
      </c>
      <c r="B48" s="38" t="s">
        <v>74</v>
      </c>
      <c r="C48" s="39">
        <v>162</v>
      </c>
      <c r="D48" s="39">
        <v>155</v>
      </c>
      <c r="E48" s="40">
        <v>15028</v>
      </c>
      <c r="F48" s="41">
        <v>59.8</v>
      </c>
      <c r="G48" s="49" t="s">
        <v>60</v>
      </c>
      <c r="H48" s="49" t="s">
        <v>60</v>
      </c>
    </row>
    <row r="49" spans="1:8" ht="12.2" customHeight="1" x14ac:dyDescent="0.2">
      <c r="A49" s="48" t="s">
        <v>22</v>
      </c>
      <c r="B49" s="38" t="s">
        <v>10</v>
      </c>
      <c r="C49" s="39">
        <v>223</v>
      </c>
      <c r="D49" s="39">
        <v>104</v>
      </c>
      <c r="E49" s="40">
        <v>15412</v>
      </c>
      <c r="F49" s="41">
        <v>66.5</v>
      </c>
      <c r="G49" s="39">
        <v>678.48432634738197</v>
      </c>
      <c r="H49" s="39">
        <v>452.49331485865338</v>
      </c>
    </row>
    <row r="50" spans="1:8" ht="12.2" customHeight="1" x14ac:dyDescent="0.2">
      <c r="A50" s="48" t="s">
        <v>22</v>
      </c>
      <c r="B50" s="38" t="s">
        <v>48</v>
      </c>
      <c r="C50" s="39">
        <v>194</v>
      </c>
      <c r="D50" s="39">
        <v>120</v>
      </c>
      <c r="E50" s="40">
        <v>18724</v>
      </c>
      <c r="F50" s="41">
        <v>80.400000000000006</v>
      </c>
      <c r="G50" s="39">
        <v>738.30547644733952</v>
      </c>
      <c r="H50" s="39">
        <v>511.29188119621847</v>
      </c>
    </row>
    <row r="51" spans="1:8" ht="12.2" customHeight="1" x14ac:dyDescent="0.2">
      <c r="A51" s="77" t="s">
        <v>22</v>
      </c>
      <c r="B51" s="78" t="s">
        <v>76</v>
      </c>
      <c r="C51" s="79">
        <v>627</v>
      </c>
      <c r="D51" s="79">
        <v>1050</v>
      </c>
      <c r="E51" s="80">
        <v>121353</v>
      </c>
      <c r="F51" s="84" t="s">
        <v>60</v>
      </c>
      <c r="G51" s="79">
        <v>1252.6651089307354</v>
      </c>
      <c r="H51" s="79">
        <v>843.63160397376055</v>
      </c>
    </row>
    <row r="52" spans="1:8" ht="12.2" customHeight="1" x14ac:dyDescent="0.2">
      <c r="A52" s="48" t="s">
        <v>11</v>
      </c>
      <c r="B52" s="38" t="s">
        <v>75</v>
      </c>
      <c r="C52" s="39">
        <v>121</v>
      </c>
      <c r="D52" s="39">
        <v>60</v>
      </c>
      <c r="E52" s="40">
        <v>4612</v>
      </c>
      <c r="F52" s="41">
        <v>63.5</v>
      </c>
      <c r="G52" s="39">
        <v>52.663063763210502</v>
      </c>
      <c r="H52" s="39">
        <v>46.016269307659663</v>
      </c>
    </row>
    <row r="53" spans="1:8" ht="12.2" customHeight="1" x14ac:dyDescent="0.2">
      <c r="A53" s="48" t="s">
        <v>11</v>
      </c>
      <c r="B53" s="38" t="s">
        <v>73</v>
      </c>
      <c r="C53" s="39">
        <v>253</v>
      </c>
      <c r="D53" s="39">
        <v>153</v>
      </c>
      <c r="E53" s="40">
        <v>22141</v>
      </c>
      <c r="F53" s="41">
        <v>57.2</v>
      </c>
      <c r="G53" s="39">
        <v>528.16451327569371</v>
      </c>
      <c r="H53" s="39">
        <v>357.90431683735295</v>
      </c>
    </row>
    <row r="54" spans="1:8" ht="12.2" customHeight="1" x14ac:dyDescent="0.2">
      <c r="A54" s="48" t="s">
        <v>11</v>
      </c>
      <c r="B54" s="38" t="s">
        <v>74</v>
      </c>
      <c r="C54" s="39">
        <v>133</v>
      </c>
      <c r="D54" s="39">
        <v>155</v>
      </c>
      <c r="E54" s="40">
        <v>10725</v>
      </c>
      <c r="F54" s="41">
        <v>52</v>
      </c>
      <c r="G54" s="49" t="s">
        <v>60</v>
      </c>
      <c r="H54" s="49" t="s">
        <v>60</v>
      </c>
    </row>
    <row r="55" spans="1:8" ht="12.2" customHeight="1" x14ac:dyDescent="0.2">
      <c r="A55" s="48" t="s">
        <v>11</v>
      </c>
      <c r="B55" s="38" t="s">
        <v>10</v>
      </c>
      <c r="C55" s="39">
        <v>194</v>
      </c>
      <c r="D55" s="39">
        <v>104</v>
      </c>
      <c r="E55" s="40">
        <v>10400</v>
      </c>
      <c r="F55" s="41">
        <v>51.5</v>
      </c>
      <c r="G55" s="39">
        <v>684.10853704054034</v>
      </c>
      <c r="H55" s="39">
        <v>452.49331485865338</v>
      </c>
    </row>
    <row r="56" spans="1:8" ht="12.2" customHeight="1" x14ac:dyDescent="0.2">
      <c r="A56" s="48" t="s">
        <v>11</v>
      </c>
      <c r="B56" s="38" t="s">
        <v>48</v>
      </c>
      <c r="C56" s="39">
        <v>217</v>
      </c>
      <c r="D56" s="39">
        <v>140</v>
      </c>
      <c r="E56" s="40">
        <v>22889</v>
      </c>
      <c r="F56" s="41">
        <v>75.3</v>
      </c>
      <c r="G56" s="39">
        <v>651.89714852517864</v>
      </c>
      <c r="H56" s="39">
        <v>434.59809901678574</v>
      </c>
    </row>
    <row r="57" spans="1:8" ht="12.2" customHeight="1" x14ac:dyDescent="0.2">
      <c r="A57" s="77" t="s">
        <v>11</v>
      </c>
      <c r="B57" s="78" t="s">
        <v>76</v>
      </c>
      <c r="C57" s="79">
        <v>615</v>
      </c>
      <c r="D57" s="79">
        <v>1080</v>
      </c>
      <c r="E57" s="80">
        <v>132828</v>
      </c>
      <c r="F57" s="84" t="s">
        <v>60</v>
      </c>
      <c r="G57" s="79">
        <v>1252.6651089307354</v>
      </c>
      <c r="H57" s="79">
        <v>843.63160397376055</v>
      </c>
    </row>
    <row r="58" spans="1:8" ht="12.2" customHeight="1" x14ac:dyDescent="0.2">
      <c r="A58" s="48" t="s">
        <v>12</v>
      </c>
      <c r="B58" s="38" t="s">
        <v>75</v>
      </c>
      <c r="C58" s="39">
        <v>121</v>
      </c>
      <c r="D58" s="39">
        <v>65</v>
      </c>
      <c r="E58" s="40">
        <v>4612</v>
      </c>
      <c r="F58" s="41">
        <v>58.6</v>
      </c>
      <c r="G58" s="39">
        <v>52.663063763210502</v>
      </c>
      <c r="H58" s="39">
        <v>46.016269307659663</v>
      </c>
    </row>
    <row r="59" spans="1:8" ht="12.2" customHeight="1" x14ac:dyDescent="0.2">
      <c r="A59" s="48" t="s">
        <v>12</v>
      </c>
      <c r="B59" s="38" t="s">
        <v>73</v>
      </c>
      <c r="C59" s="39">
        <v>205</v>
      </c>
      <c r="D59" s="39">
        <v>150</v>
      </c>
      <c r="E59" s="40">
        <v>17456</v>
      </c>
      <c r="F59" s="41">
        <v>56.8</v>
      </c>
      <c r="G59" s="39">
        <v>562.42106931584033</v>
      </c>
      <c r="H59" s="39">
        <v>383.46891089716388</v>
      </c>
    </row>
    <row r="60" spans="1:8" ht="12.2" customHeight="1" x14ac:dyDescent="0.2">
      <c r="A60" s="48" t="s">
        <v>12</v>
      </c>
      <c r="B60" s="38" t="s">
        <v>74</v>
      </c>
      <c r="C60" s="39">
        <v>174</v>
      </c>
      <c r="D60" s="39">
        <v>155</v>
      </c>
      <c r="E60" s="40">
        <v>13550</v>
      </c>
      <c r="F60" s="41">
        <v>50.2</v>
      </c>
      <c r="G60" s="49" t="s">
        <v>60</v>
      </c>
      <c r="H60" s="49" t="s">
        <v>60</v>
      </c>
    </row>
    <row r="61" spans="1:8" ht="12.2" customHeight="1" x14ac:dyDescent="0.2">
      <c r="A61" s="48" t="s">
        <v>12</v>
      </c>
      <c r="B61" s="38" t="s">
        <v>10</v>
      </c>
      <c r="C61" s="39">
        <v>201</v>
      </c>
      <c r="D61" s="39">
        <v>104</v>
      </c>
      <c r="E61" s="40">
        <v>14085</v>
      </c>
      <c r="F61" s="41">
        <v>67.400000000000006</v>
      </c>
      <c r="G61" s="39">
        <v>678.99561822857811</v>
      </c>
      <c r="H61" s="39">
        <v>453.00460673984958</v>
      </c>
    </row>
    <row r="62" spans="1:8" ht="12.2" customHeight="1" x14ac:dyDescent="0.2">
      <c r="A62" s="48" t="s">
        <v>12</v>
      </c>
      <c r="B62" s="38" t="s">
        <v>48</v>
      </c>
      <c r="C62" s="39">
        <v>208</v>
      </c>
      <c r="D62" s="39">
        <v>125</v>
      </c>
      <c r="E62" s="40">
        <v>20917</v>
      </c>
      <c r="F62" s="41">
        <v>80.5</v>
      </c>
      <c r="G62" s="39">
        <v>843.63160397376055</v>
      </c>
      <c r="H62" s="39">
        <v>587.98566337565126</v>
      </c>
    </row>
    <row r="63" spans="1:8" ht="12.2" customHeight="1" x14ac:dyDescent="0.2">
      <c r="A63" s="77" t="s">
        <v>12</v>
      </c>
      <c r="B63" s="78" t="s">
        <v>76</v>
      </c>
      <c r="C63" s="79">
        <v>562</v>
      </c>
      <c r="D63" s="79">
        <v>1510</v>
      </c>
      <c r="E63" s="80">
        <v>131524</v>
      </c>
      <c r="F63" s="84" t="s">
        <v>60</v>
      </c>
      <c r="G63" s="79">
        <v>1436.7301861613739</v>
      </c>
      <c r="H63" s="79">
        <v>935.6641425890798</v>
      </c>
    </row>
    <row r="64" spans="1:8" ht="12.2" customHeight="1" x14ac:dyDescent="0.2">
      <c r="A64" s="48" t="s">
        <v>13</v>
      </c>
      <c r="B64" s="38" t="s">
        <v>75</v>
      </c>
      <c r="C64" s="39">
        <v>73</v>
      </c>
      <c r="D64" s="39">
        <v>60</v>
      </c>
      <c r="E64" s="40">
        <v>2301</v>
      </c>
      <c r="F64" s="41">
        <v>52.5</v>
      </c>
      <c r="G64" s="39">
        <v>52.663063763210502</v>
      </c>
      <c r="H64" s="39">
        <v>46.016269307659663</v>
      </c>
    </row>
    <row r="65" spans="1:8" ht="12.2" customHeight="1" x14ac:dyDescent="0.2">
      <c r="A65" s="48" t="s">
        <v>13</v>
      </c>
      <c r="B65" s="38" t="s">
        <v>73</v>
      </c>
      <c r="C65" s="39">
        <v>219</v>
      </c>
      <c r="D65" s="39">
        <v>150</v>
      </c>
      <c r="E65" s="40">
        <v>19998</v>
      </c>
      <c r="F65" s="41">
        <v>60.9</v>
      </c>
      <c r="G65" s="39">
        <v>590.54212278163232</v>
      </c>
      <c r="H65" s="39">
        <v>424.37226139286133</v>
      </c>
    </row>
    <row r="66" spans="1:8" ht="12.2" customHeight="1" x14ac:dyDescent="0.2">
      <c r="A66" s="48" t="s">
        <v>13</v>
      </c>
      <c r="B66" s="38" t="s">
        <v>74</v>
      </c>
      <c r="C66" s="39">
        <v>143</v>
      </c>
      <c r="D66" s="39">
        <v>155</v>
      </c>
      <c r="E66" s="40">
        <v>15441</v>
      </c>
      <c r="F66" s="41">
        <v>69.7</v>
      </c>
      <c r="G66" s="49" t="s">
        <v>60</v>
      </c>
      <c r="H66" s="49" t="s">
        <v>60</v>
      </c>
    </row>
    <row r="67" spans="1:8" ht="12.2" customHeight="1" x14ac:dyDescent="0.2">
      <c r="A67" s="48" t="s">
        <v>13</v>
      </c>
      <c r="B67" s="38" t="s">
        <v>10</v>
      </c>
      <c r="C67" s="39">
        <v>222</v>
      </c>
      <c r="D67" s="39">
        <v>106</v>
      </c>
      <c r="E67" s="40">
        <v>10227</v>
      </c>
      <c r="F67" s="41">
        <v>43.5</v>
      </c>
      <c r="G67" s="39">
        <v>699.95858535762306</v>
      </c>
      <c r="H67" s="39">
        <v>483.17082773042648</v>
      </c>
    </row>
    <row r="68" spans="1:8" ht="12.2" customHeight="1" x14ac:dyDescent="0.2">
      <c r="A68" s="48" t="s">
        <v>13</v>
      </c>
      <c r="B68" s="38" t="s">
        <v>48</v>
      </c>
      <c r="C68" s="39">
        <v>209</v>
      </c>
      <c r="D68" s="39">
        <v>138</v>
      </c>
      <c r="E68" s="40">
        <v>23701</v>
      </c>
      <c r="F68" s="41">
        <v>82.2</v>
      </c>
      <c r="G68" s="39">
        <v>706.60537981317395</v>
      </c>
      <c r="H68" s="39">
        <v>465.27561188855884</v>
      </c>
    </row>
    <row r="69" spans="1:8" ht="12.2" customHeight="1" x14ac:dyDescent="0.2">
      <c r="A69" s="77" t="s">
        <v>13</v>
      </c>
      <c r="B69" s="78" t="s">
        <v>76</v>
      </c>
      <c r="C69" s="79">
        <v>638</v>
      </c>
      <c r="D69" s="79">
        <v>1310</v>
      </c>
      <c r="E69" s="80">
        <v>125669</v>
      </c>
      <c r="F69" s="84" t="s">
        <v>60</v>
      </c>
      <c r="G69" s="79">
        <v>1303.7942970503573</v>
      </c>
      <c r="H69" s="79">
        <v>881.97849506347688</v>
      </c>
    </row>
    <row r="70" spans="1:8" ht="12.2" customHeight="1" x14ac:dyDescent="0.2">
      <c r="A70" s="48" t="s">
        <v>14</v>
      </c>
      <c r="B70" s="38" t="s">
        <v>75</v>
      </c>
      <c r="C70" s="39">
        <f>73+47</f>
        <v>120</v>
      </c>
      <c r="D70" s="39">
        <f>60+40</f>
        <v>100</v>
      </c>
      <c r="E70" s="40">
        <f>2778+1096</f>
        <v>3874</v>
      </c>
      <c r="F70" s="41">
        <f>E70/(C70*D70)*100</f>
        <v>32.283333333333339</v>
      </c>
      <c r="G70" s="39">
        <v>79.25024158541386</v>
      </c>
      <c r="H70" s="39">
        <v>71.580863367470585</v>
      </c>
    </row>
    <row r="71" spans="1:8" ht="12.2" customHeight="1" x14ac:dyDescent="0.2">
      <c r="A71" s="48" t="s">
        <v>14</v>
      </c>
      <c r="B71" s="38" t="s">
        <v>17</v>
      </c>
      <c r="C71" s="39">
        <v>244</v>
      </c>
      <c r="D71" s="39">
        <v>155</v>
      </c>
      <c r="E71" s="40">
        <v>30088</v>
      </c>
      <c r="F71" s="41">
        <v>79.599999999999994</v>
      </c>
      <c r="G71" s="39">
        <v>588.49695525684751</v>
      </c>
      <c r="H71" s="39">
        <v>422.32709386807647</v>
      </c>
    </row>
    <row r="72" spans="1:8" ht="12.2" customHeight="1" x14ac:dyDescent="0.2">
      <c r="A72" s="48" t="s">
        <v>14</v>
      </c>
      <c r="B72" s="38" t="s">
        <v>10</v>
      </c>
      <c r="C72" s="39">
        <v>291</v>
      </c>
      <c r="D72" s="39">
        <v>99</v>
      </c>
      <c r="E72" s="40">
        <v>15269</v>
      </c>
      <c r="F72" s="41">
        <f>E72/(C72*D72)*100</f>
        <v>53.000798361623104</v>
      </c>
      <c r="G72" s="39">
        <v>696.89083407044586</v>
      </c>
      <c r="H72" s="39">
        <v>485.7272871364076</v>
      </c>
    </row>
    <row r="73" spans="1:8" ht="12.2" customHeight="1" x14ac:dyDescent="0.2">
      <c r="A73" s="48" t="s">
        <v>14</v>
      </c>
      <c r="B73" s="38" t="s">
        <v>48</v>
      </c>
      <c r="C73" s="39">
        <v>191</v>
      </c>
      <c r="D73" s="39">
        <v>125</v>
      </c>
      <c r="E73" s="40">
        <v>21109</v>
      </c>
      <c r="F73" s="41">
        <v>88.4</v>
      </c>
      <c r="G73" s="39">
        <v>963.7851960548719</v>
      </c>
      <c r="H73" s="39">
        <v>685.13112080293274</v>
      </c>
    </row>
    <row r="74" spans="1:8" ht="12.2" customHeight="1" x14ac:dyDescent="0.2">
      <c r="A74" s="77" t="s">
        <v>14</v>
      </c>
      <c r="B74" s="78" t="s">
        <v>76</v>
      </c>
      <c r="C74" s="79">
        <v>509</v>
      </c>
      <c r="D74" s="79">
        <v>1010</v>
      </c>
      <c r="E74" s="80">
        <v>86987</v>
      </c>
      <c r="F74" s="84" t="s">
        <v>60</v>
      </c>
      <c r="G74" s="79">
        <v>1311.4636752683004</v>
      </c>
      <c r="H74" s="79">
        <v>889.64787328142017</v>
      </c>
    </row>
    <row r="75" spans="1:8" ht="12.2" customHeight="1" x14ac:dyDescent="0.2">
      <c r="A75" s="48" t="s">
        <v>34</v>
      </c>
      <c r="B75" s="38" t="s">
        <v>47</v>
      </c>
      <c r="C75" s="39">
        <v>47</v>
      </c>
      <c r="D75" s="39">
        <v>40</v>
      </c>
      <c r="E75" s="40">
        <v>1096</v>
      </c>
      <c r="F75" s="49" t="s">
        <v>53</v>
      </c>
      <c r="G75" s="39" t="s">
        <v>53</v>
      </c>
      <c r="H75" s="39" t="s">
        <v>53</v>
      </c>
    </row>
    <row r="76" spans="1:8" ht="12.2" customHeight="1" x14ac:dyDescent="0.2">
      <c r="A76" s="48" t="s">
        <v>34</v>
      </c>
      <c r="B76" s="38" t="s">
        <v>75</v>
      </c>
      <c r="C76" s="39">
        <f>124</f>
        <v>124</v>
      </c>
      <c r="D76" s="39">
        <f>50</f>
        <v>50</v>
      </c>
      <c r="E76" s="40">
        <v>3176</v>
      </c>
      <c r="F76" s="41">
        <v>51.2</v>
      </c>
      <c r="G76" s="39">
        <v>85.765482456364253</v>
      </c>
      <c r="H76" s="39">
        <v>76.576323621753801</v>
      </c>
    </row>
    <row r="77" spans="1:8" ht="12.2" customHeight="1" x14ac:dyDescent="0.2">
      <c r="A77" s="48" t="s">
        <v>34</v>
      </c>
      <c r="B77" s="38" t="s">
        <v>17</v>
      </c>
      <c r="C77" s="39">
        <v>251</v>
      </c>
      <c r="D77" s="39">
        <v>155</v>
      </c>
      <c r="E77" s="40">
        <v>32804</v>
      </c>
      <c r="F77" s="41">
        <v>84.3</v>
      </c>
      <c r="G77" s="39">
        <v>622</v>
      </c>
      <c r="H77" s="39">
        <v>455</v>
      </c>
    </row>
    <row r="78" spans="1:8" ht="12.2" customHeight="1" x14ac:dyDescent="0.2">
      <c r="A78" s="48" t="s">
        <v>34</v>
      </c>
      <c r="B78" s="38" t="s">
        <v>10</v>
      </c>
      <c r="C78" s="39">
        <v>318</v>
      </c>
      <c r="D78" s="39">
        <v>99</v>
      </c>
      <c r="E78" s="40">
        <v>15937</v>
      </c>
      <c r="F78" s="41">
        <v>50.6</v>
      </c>
      <c r="G78" s="39">
        <v>715</v>
      </c>
      <c r="H78" s="39">
        <v>493.66203294823947</v>
      </c>
    </row>
    <row r="79" spans="1:8" ht="12.2" customHeight="1" x14ac:dyDescent="0.2">
      <c r="A79" s="48" t="s">
        <v>34</v>
      </c>
      <c r="B79" s="38" t="s">
        <v>48</v>
      </c>
      <c r="C79" s="39">
        <v>215</v>
      </c>
      <c r="D79" s="39">
        <v>125</v>
      </c>
      <c r="E79" s="40">
        <v>22472</v>
      </c>
      <c r="F79" s="41">
        <v>83.6</v>
      </c>
      <c r="G79" s="39">
        <v>672</v>
      </c>
      <c r="H79" s="39">
        <v>469.66811821342333</v>
      </c>
    </row>
    <row r="80" spans="1:8" ht="12.2" customHeight="1" x14ac:dyDescent="0.2">
      <c r="A80" s="77" t="s">
        <v>34</v>
      </c>
      <c r="B80" s="78" t="s">
        <v>76</v>
      </c>
      <c r="C80" s="79">
        <v>555</v>
      </c>
      <c r="D80" s="79">
        <v>1010</v>
      </c>
      <c r="E80" s="80">
        <v>95425</v>
      </c>
      <c r="F80" s="84" t="s">
        <v>60</v>
      </c>
      <c r="G80" s="79">
        <v>1311</v>
      </c>
      <c r="H80" s="79">
        <v>890</v>
      </c>
    </row>
    <row r="81" spans="1:8" ht="12.2" customHeight="1" x14ac:dyDescent="0.2">
      <c r="A81" s="48" t="s">
        <v>54</v>
      </c>
      <c r="B81" s="38" t="s">
        <v>75</v>
      </c>
      <c r="C81" s="39">
        <v>125</v>
      </c>
      <c r="D81" s="39">
        <v>100</v>
      </c>
      <c r="E81" s="40">
        <v>4185</v>
      </c>
      <c r="F81" s="41">
        <v>33.5</v>
      </c>
      <c r="G81" s="39">
        <v>83.212938335639123</v>
      </c>
      <c r="H81" s="39">
        <v>76.576323621753801</v>
      </c>
    </row>
    <row r="82" spans="1:8" ht="12.2" customHeight="1" x14ac:dyDescent="0.2">
      <c r="A82" s="48" t="s">
        <v>54</v>
      </c>
      <c r="B82" s="38" t="s">
        <v>17</v>
      </c>
      <c r="C82" s="39">
        <v>254</v>
      </c>
      <c r="D82" s="39">
        <v>155</v>
      </c>
      <c r="E82" s="40">
        <v>32347</v>
      </c>
      <c r="F82" s="41">
        <v>82.2</v>
      </c>
      <c r="G82" s="39">
        <v>522</v>
      </c>
      <c r="H82" s="39">
        <v>343</v>
      </c>
    </row>
    <row r="83" spans="1:8" ht="12.2" customHeight="1" x14ac:dyDescent="0.2">
      <c r="A83" s="48" t="s">
        <v>54</v>
      </c>
      <c r="B83" s="38" t="s">
        <v>10</v>
      </c>
      <c r="C83" s="39">
        <v>261</v>
      </c>
      <c r="D83" s="39">
        <v>99</v>
      </c>
      <c r="E83" s="40">
        <v>16108</v>
      </c>
      <c r="F83" s="41">
        <v>62.3</v>
      </c>
      <c r="G83" s="39">
        <v>854</v>
      </c>
      <c r="H83" s="39">
        <v>588</v>
      </c>
    </row>
    <row r="84" spans="1:8" ht="12.2" customHeight="1" x14ac:dyDescent="0.2">
      <c r="A84" s="48" t="s">
        <v>54</v>
      </c>
      <c r="B84" s="38" t="s">
        <v>48</v>
      </c>
      <c r="C84" s="39">
        <v>226</v>
      </c>
      <c r="D84" s="39">
        <v>125</v>
      </c>
      <c r="E84" s="40">
        <v>21603</v>
      </c>
      <c r="F84" s="41">
        <v>76.5</v>
      </c>
      <c r="G84" s="39">
        <v>936</v>
      </c>
      <c r="H84" s="39">
        <v>624</v>
      </c>
    </row>
    <row r="85" spans="1:8" ht="12.2" customHeight="1" x14ac:dyDescent="0.2">
      <c r="A85" s="77" t="s">
        <v>54</v>
      </c>
      <c r="B85" s="78" t="s">
        <v>76</v>
      </c>
      <c r="C85" s="79">
        <v>512</v>
      </c>
      <c r="D85" s="79">
        <v>1010</v>
      </c>
      <c r="E85" s="80">
        <v>105153</v>
      </c>
      <c r="F85" s="84" t="s">
        <v>60</v>
      </c>
      <c r="G85" s="79">
        <v>1445</v>
      </c>
      <c r="H85" s="79">
        <v>964</v>
      </c>
    </row>
    <row r="86" spans="1:8" ht="12.2" customHeight="1" x14ac:dyDescent="0.2">
      <c r="A86" s="48" t="s">
        <v>55</v>
      </c>
      <c r="B86" s="38" t="s">
        <v>75</v>
      </c>
      <c r="C86" s="39">
        <v>137</v>
      </c>
      <c r="D86" s="39">
        <v>45</v>
      </c>
      <c r="E86" s="40">
        <v>5183</v>
      </c>
      <c r="F86" s="41">
        <v>84.1</v>
      </c>
      <c r="G86" s="39">
        <v>81</v>
      </c>
      <c r="H86" s="39">
        <v>77</v>
      </c>
    </row>
    <row r="87" spans="1:8" ht="12.2" customHeight="1" x14ac:dyDescent="0.2">
      <c r="A87" s="48" t="s">
        <v>55</v>
      </c>
      <c r="B87" s="38" t="s">
        <v>17</v>
      </c>
      <c r="C87" s="39">
        <v>253</v>
      </c>
      <c r="D87" s="39">
        <v>155</v>
      </c>
      <c r="E87" s="40">
        <v>30175</v>
      </c>
      <c r="F87" s="41">
        <v>76.900000000000006</v>
      </c>
      <c r="G87" s="39">
        <v>627</v>
      </c>
      <c r="H87" s="39">
        <v>442</v>
      </c>
    </row>
    <row r="88" spans="1:8" ht="12.2" customHeight="1" x14ac:dyDescent="0.2">
      <c r="A88" s="48" t="s">
        <v>55</v>
      </c>
      <c r="B88" s="38" t="s">
        <v>10</v>
      </c>
      <c r="C88" s="39">
        <v>263</v>
      </c>
      <c r="D88" s="39">
        <v>99</v>
      </c>
      <c r="E88" s="40">
        <v>15972</v>
      </c>
      <c r="F88" s="41">
        <v>61.3</v>
      </c>
      <c r="G88" s="39">
        <v>636</v>
      </c>
      <c r="H88" s="39">
        <v>435</v>
      </c>
    </row>
    <row r="89" spans="1:8" ht="12.2" customHeight="1" x14ac:dyDescent="0.2">
      <c r="A89" s="48" t="s">
        <v>55</v>
      </c>
      <c r="B89" s="38" t="s">
        <v>48</v>
      </c>
      <c r="C89" s="39">
        <v>186</v>
      </c>
      <c r="D89" s="39">
        <v>125</v>
      </c>
      <c r="E89" s="40">
        <v>18788</v>
      </c>
      <c r="F89" s="41">
        <v>80.8</v>
      </c>
      <c r="G89" s="39">
        <v>713</v>
      </c>
      <c r="H89" s="39">
        <v>470</v>
      </c>
    </row>
    <row r="90" spans="1:8" ht="12.2" customHeight="1" x14ac:dyDescent="0.2">
      <c r="A90" s="77" t="s">
        <v>55</v>
      </c>
      <c r="B90" s="78" t="s">
        <v>76</v>
      </c>
      <c r="C90" s="79">
        <v>516</v>
      </c>
      <c r="D90" s="79">
        <v>1010</v>
      </c>
      <c r="E90" s="80">
        <v>94833</v>
      </c>
      <c r="F90" s="84" t="s">
        <v>60</v>
      </c>
      <c r="G90" s="79">
        <v>1725</v>
      </c>
      <c r="H90" s="79">
        <v>1150</v>
      </c>
    </row>
    <row r="91" spans="1:8" ht="12.2" customHeight="1" x14ac:dyDescent="0.2">
      <c r="A91" s="48" t="s">
        <v>56</v>
      </c>
      <c r="B91" s="38" t="s">
        <v>75</v>
      </c>
      <c r="C91" s="39">
        <v>132</v>
      </c>
      <c r="D91" s="39">
        <v>50</v>
      </c>
      <c r="E91" s="40">
        <v>6090</v>
      </c>
      <c r="F91" s="41">
        <f>E91/(C91*D91)*100</f>
        <v>92.272727272727266</v>
      </c>
      <c r="G91" s="39">
        <v>82</v>
      </c>
      <c r="H91" s="39">
        <v>78</v>
      </c>
    </row>
    <row r="92" spans="1:8" ht="12.2" customHeight="1" x14ac:dyDescent="0.2">
      <c r="A92" s="48" t="s">
        <v>56</v>
      </c>
      <c r="B92" s="38" t="s">
        <v>17</v>
      </c>
      <c r="C92" s="39">
        <v>269</v>
      </c>
      <c r="D92" s="39">
        <v>148</v>
      </c>
      <c r="E92" s="40">
        <v>27891</v>
      </c>
      <c r="F92" s="41">
        <f>E92/(C92*D92)*100</f>
        <v>70.056766803978704</v>
      </c>
      <c r="G92" s="39">
        <v>636</v>
      </c>
      <c r="H92" s="39">
        <v>449</v>
      </c>
    </row>
    <row r="93" spans="1:8" ht="12.2" customHeight="1" x14ac:dyDescent="0.2">
      <c r="A93" s="48" t="s">
        <v>56</v>
      </c>
      <c r="B93" s="38" t="s">
        <v>10</v>
      </c>
      <c r="C93" s="39">
        <v>264</v>
      </c>
      <c r="D93" s="39">
        <v>89</v>
      </c>
      <c r="E93" s="40">
        <v>16118</v>
      </c>
      <c r="F93" s="41">
        <f>E93/(C93*D93)*100</f>
        <v>68.598910452843029</v>
      </c>
      <c r="G93" s="39">
        <v>776</v>
      </c>
      <c r="H93" s="39">
        <v>519</v>
      </c>
    </row>
    <row r="94" spans="1:8" ht="12.2" customHeight="1" x14ac:dyDescent="0.2">
      <c r="A94" s="48" t="s">
        <v>56</v>
      </c>
      <c r="B94" s="38" t="s">
        <v>48</v>
      </c>
      <c r="C94" s="39">
        <v>121</v>
      </c>
      <c r="D94" s="39">
        <v>0</v>
      </c>
      <c r="E94" s="40">
        <v>12541</v>
      </c>
      <c r="F94" s="49" t="s">
        <v>60</v>
      </c>
      <c r="G94" s="39">
        <v>765</v>
      </c>
      <c r="H94" s="39">
        <v>522</v>
      </c>
    </row>
    <row r="95" spans="1:8" ht="12.2" customHeight="1" x14ac:dyDescent="0.2">
      <c r="A95" s="77" t="s">
        <v>56</v>
      </c>
      <c r="B95" s="78" t="s">
        <v>76</v>
      </c>
      <c r="C95" s="79">
        <v>558</v>
      </c>
      <c r="D95" s="79">
        <v>1010</v>
      </c>
      <c r="E95" s="80">
        <v>106555</v>
      </c>
      <c r="F95" s="84" t="s">
        <v>60</v>
      </c>
      <c r="G95" s="79">
        <v>1750</v>
      </c>
      <c r="H95" s="79">
        <v>1227</v>
      </c>
    </row>
    <row r="96" spans="1:8" ht="12.2" customHeight="1" x14ac:dyDescent="0.2">
      <c r="A96" s="48" t="s">
        <v>57</v>
      </c>
      <c r="B96" s="38" t="s">
        <v>149</v>
      </c>
      <c r="C96" s="39">
        <v>147</v>
      </c>
      <c r="D96" s="39">
        <v>479</v>
      </c>
      <c r="E96" s="40">
        <v>10493</v>
      </c>
      <c r="F96" s="49" t="s">
        <v>60</v>
      </c>
      <c r="G96" s="39">
        <v>521</v>
      </c>
      <c r="H96" s="39">
        <v>521</v>
      </c>
    </row>
    <row r="97" spans="1:8" ht="12.2" customHeight="1" x14ac:dyDescent="0.2">
      <c r="A97" s="48" t="s">
        <v>57</v>
      </c>
      <c r="B97" s="38" t="s">
        <v>75</v>
      </c>
      <c r="C97" s="39">
        <v>155</v>
      </c>
      <c r="D97" s="39">
        <v>50</v>
      </c>
      <c r="E97" s="40">
        <v>6595</v>
      </c>
      <c r="F97" s="41">
        <f>E97/(C97*D97)*100</f>
        <v>85.096774193548384</v>
      </c>
      <c r="G97" s="39">
        <v>84</v>
      </c>
      <c r="H97" s="39">
        <v>80</v>
      </c>
    </row>
    <row r="98" spans="1:8" ht="12.2" customHeight="1" x14ac:dyDescent="0.2">
      <c r="A98" s="48" t="s">
        <v>57</v>
      </c>
      <c r="B98" s="38" t="s">
        <v>17</v>
      </c>
      <c r="C98" s="39">
        <v>219</v>
      </c>
      <c r="D98" s="39">
        <v>148</v>
      </c>
      <c r="E98" s="40">
        <v>19617</v>
      </c>
      <c r="F98" s="41">
        <f>E98/(C98*D98)*100</f>
        <v>60.52388004442799</v>
      </c>
      <c r="G98" s="39">
        <v>645</v>
      </c>
      <c r="H98" s="39">
        <v>456</v>
      </c>
    </row>
    <row r="99" spans="1:8" ht="12.2" customHeight="1" x14ac:dyDescent="0.2">
      <c r="A99" s="48" t="s">
        <v>57</v>
      </c>
      <c r="B99" s="38" t="s">
        <v>10</v>
      </c>
      <c r="C99" s="39">
        <v>273</v>
      </c>
      <c r="D99" s="39">
        <v>89</v>
      </c>
      <c r="E99" s="40">
        <v>15620</v>
      </c>
      <c r="F99" s="41">
        <f>E99/(C99*D99)*100</f>
        <v>64.28777215294069</v>
      </c>
      <c r="G99" s="39">
        <v>799</v>
      </c>
      <c r="H99" s="39">
        <v>527</v>
      </c>
    </row>
    <row r="100" spans="1:8" ht="12.2" customHeight="1" x14ac:dyDescent="0.2">
      <c r="A100" s="48" t="s">
        <v>57</v>
      </c>
      <c r="B100" s="38" t="s">
        <v>48</v>
      </c>
      <c r="C100" s="39">
        <v>179</v>
      </c>
      <c r="D100" s="39">
        <v>128</v>
      </c>
      <c r="E100" s="40">
        <v>16286</v>
      </c>
      <c r="F100" s="41">
        <f>E100/(C100*D100)*100</f>
        <v>71.080656424581008</v>
      </c>
      <c r="G100" s="39">
        <v>994</v>
      </c>
      <c r="H100" s="39">
        <v>688</v>
      </c>
    </row>
    <row r="101" spans="1:8" ht="12.2" customHeight="1" x14ac:dyDescent="0.2">
      <c r="A101" s="77" t="s">
        <v>57</v>
      </c>
      <c r="B101" s="78" t="s">
        <v>76</v>
      </c>
      <c r="C101" s="79">
        <v>547</v>
      </c>
      <c r="D101" s="79">
        <v>2796</v>
      </c>
      <c r="E101" s="80">
        <v>156098</v>
      </c>
      <c r="F101" s="84" t="s">
        <v>60</v>
      </c>
      <c r="G101" s="79">
        <v>1757</v>
      </c>
      <c r="H101" s="79">
        <v>1246</v>
      </c>
    </row>
    <row r="102" spans="1:8" ht="12.2" customHeight="1" x14ac:dyDescent="0.2">
      <c r="A102" s="48" t="s">
        <v>58</v>
      </c>
      <c r="B102" s="38" t="s">
        <v>149</v>
      </c>
      <c r="C102" s="39">
        <v>293</v>
      </c>
      <c r="D102" s="39">
        <v>539</v>
      </c>
      <c r="E102" s="40">
        <v>21961</v>
      </c>
      <c r="F102" s="49" t="s">
        <v>60</v>
      </c>
      <c r="G102" s="39">
        <v>1970</v>
      </c>
      <c r="H102" s="39">
        <v>1202</v>
      </c>
    </row>
    <row r="103" spans="1:8" ht="12.2" customHeight="1" x14ac:dyDescent="0.2">
      <c r="A103" s="48" t="s">
        <v>58</v>
      </c>
      <c r="B103" s="38" t="s">
        <v>17</v>
      </c>
      <c r="C103" s="39">
        <v>253</v>
      </c>
      <c r="D103" s="39">
        <v>148</v>
      </c>
      <c r="E103" s="40">
        <v>23860</v>
      </c>
      <c r="F103" s="41">
        <f>E103/(C103*D103)*100</f>
        <v>63.721824591389812</v>
      </c>
      <c r="G103" s="39">
        <v>727</v>
      </c>
      <c r="H103" s="39">
        <v>551</v>
      </c>
    </row>
    <row r="104" spans="1:8" ht="12.2" customHeight="1" x14ac:dyDescent="0.2">
      <c r="A104" s="48" t="s">
        <v>58</v>
      </c>
      <c r="B104" s="38" t="s">
        <v>10</v>
      </c>
      <c r="C104" s="39">
        <v>268</v>
      </c>
      <c r="D104" s="39">
        <v>89</v>
      </c>
      <c r="E104" s="40">
        <v>16459</v>
      </c>
      <c r="F104" s="41">
        <f>E104/(C104*D104)*100</f>
        <v>69.004695623008544</v>
      </c>
      <c r="G104" s="39">
        <v>770</v>
      </c>
      <c r="H104" s="39">
        <v>527</v>
      </c>
    </row>
    <row r="105" spans="1:8" ht="12.2" customHeight="1" x14ac:dyDescent="0.2">
      <c r="A105" s="48" t="s">
        <v>58</v>
      </c>
      <c r="B105" s="38" t="s">
        <v>48</v>
      </c>
      <c r="C105" s="39">
        <v>181</v>
      </c>
      <c r="D105" s="39">
        <v>132</v>
      </c>
      <c r="E105" s="40">
        <v>16798</v>
      </c>
      <c r="F105" s="41">
        <f>E105/(C105*D105)*100</f>
        <v>70.308052904737977</v>
      </c>
      <c r="G105" s="39">
        <v>1237</v>
      </c>
      <c r="H105" s="39">
        <v>949</v>
      </c>
    </row>
    <row r="106" spans="1:8" ht="12.2" customHeight="1" x14ac:dyDescent="0.2">
      <c r="A106" s="77" t="s">
        <v>58</v>
      </c>
      <c r="B106" s="78" t="s">
        <v>76</v>
      </c>
      <c r="C106" s="79">
        <v>879</v>
      </c>
      <c r="D106" s="79">
        <v>1823</v>
      </c>
      <c r="E106" s="80">
        <v>238473</v>
      </c>
      <c r="F106" s="84" t="s">
        <v>60</v>
      </c>
      <c r="G106" s="79">
        <v>1706</v>
      </c>
      <c r="H106" s="79">
        <v>1245</v>
      </c>
    </row>
    <row r="107" spans="1:8" ht="12.2" customHeight="1" x14ac:dyDescent="0.2">
      <c r="A107" s="48" t="s">
        <v>59</v>
      </c>
      <c r="B107" s="38" t="s">
        <v>149</v>
      </c>
      <c r="C107" s="39">
        <v>399</v>
      </c>
      <c r="D107" s="39">
        <v>539</v>
      </c>
      <c r="E107" s="40">
        <v>31749</v>
      </c>
      <c r="F107" s="49" t="s">
        <v>60</v>
      </c>
      <c r="G107" s="39">
        <v>1843</v>
      </c>
      <c r="H107" s="39">
        <v>1232</v>
      </c>
    </row>
    <row r="108" spans="1:8" ht="12.2" customHeight="1" x14ac:dyDescent="0.2">
      <c r="A108" s="48" t="s">
        <v>59</v>
      </c>
      <c r="B108" s="38" t="s">
        <v>17</v>
      </c>
      <c r="C108" s="39">
        <v>281</v>
      </c>
      <c r="D108" s="39">
        <v>224</v>
      </c>
      <c r="E108" s="40">
        <v>23005</v>
      </c>
      <c r="F108" s="41">
        <f>E108/(C108*D108)*100</f>
        <v>36.548360447381803</v>
      </c>
      <c r="G108" s="39">
        <v>666</v>
      </c>
      <c r="H108" s="39">
        <v>490</v>
      </c>
    </row>
    <row r="109" spans="1:8" ht="12.2" customHeight="1" x14ac:dyDescent="0.2">
      <c r="A109" s="48" t="s">
        <v>59</v>
      </c>
      <c r="B109" s="38" t="s">
        <v>10</v>
      </c>
      <c r="C109" s="39">
        <v>270</v>
      </c>
      <c r="D109" s="39">
        <v>89</v>
      </c>
      <c r="E109" s="40">
        <v>15743</v>
      </c>
      <c r="F109" s="41">
        <f>E109/(C109*D109)*100</f>
        <v>65.513940907199327</v>
      </c>
      <c r="G109" s="39">
        <v>810</v>
      </c>
      <c r="H109" s="39">
        <v>527</v>
      </c>
    </row>
    <row r="110" spans="1:8" ht="12.2" customHeight="1" x14ac:dyDescent="0.2">
      <c r="A110" s="48" t="s">
        <v>59</v>
      </c>
      <c r="B110" s="38" t="s">
        <v>48</v>
      </c>
      <c r="C110" s="39">
        <v>179</v>
      </c>
      <c r="D110" s="39">
        <v>132</v>
      </c>
      <c r="E110" s="40">
        <v>18460</v>
      </c>
      <c r="F110" s="41">
        <f>E110/(C110*D110)*100</f>
        <v>78.127645166751307</v>
      </c>
      <c r="G110" s="39">
        <v>983</v>
      </c>
      <c r="H110" s="39">
        <v>751</v>
      </c>
    </row>
    <row r="111" spans="1:8" ht="12.2" customHeight="1" x14ac:dyDescent="0.2">
      <c r="A111" s="77" t="s">
        <v>59</v>
      </c>
      <c r="B111" s="78" t="s">
        <v>76</v>
      </c>
      <c r="C111" s="79">
        <v>812</v>
      </c>
      <c r="D111" s="79">
        <v>1823</v>
      </c>
      <c r="E111" s="80">
        <v>277871</v>
      </c>
      <c r="F111" s="84" t="s">
        <v>60</v>
      </c>
      <c r="G111" s="79">
        <v>1706</v>
      </c>
      <c r="H111" s="79">
        <v>1245</v>
      </c>
    </row>
    <row r="112" spans="1:8" ht="12.2" customHeight="1" x14ac:dyDescent="0.2">
      <c r="A112" s="48" t="s">
        <v>81</v>
      </c>
      <c r="B112" s="38" t="s">
        <v>17</v>
      </c>
      <c r="C112" s="39">
        <v>242</v>
      </c>
      <c r="D112" s="39">
        <v>148</v>
      </c>
      <c r="E112" s="40">
        <v>28253</v>
      </c>
      <c r="F112" s="41">
        <f>E112/(C112*D112)*100</f>
        <v>78.883739111011835</v>
      </c>
      <c r="G112" s="39">
        <v>641</v>
      </c>
      <c r="H112" s="39">
        <v>465</v>
      </c>
    </row>
    <row r="113" spans="1:8" ht="12.2" customHeight="1" x14ac:dyDescent="0.2">
      <c r="A113" s="48" t="s">
        <v>81</v>
      </c>
      <c r="B113" s="38" t="s">
        <v>48</v>
      </c>
      <c r="C113" s="39">
        <v>186</v>
      </c>
      <c r="D113" s="39">
        <v>122</v>
      </c>
      <c r="E113" s="40">
        <v>17885</v>
      </c>
      <c r="F113" s="41">
        <f>E113/(C113*D113)*100</f>
        <v>78.816322933192311</v>
      </c>
      <c r="G113" s="39">
        <v>1145</v>
      </c>
      <c r="H113" s="39">
        <v>841</v>
      </c>
    </row>
    <row r="114" spans="1:8" ht="12.2" customHeight="1" x14ac:dyDescent="0.2">
      <c r="A114" s="48" t="s">
        <v>81</v>
      </c>
      <c r="B114" s="38" t="s">
        <v>10</v>
      </c>
      <c r="C114" s="39">
        <v>241</v>
      </c>
      <c r="D114" s="39">
        <v>89</v>
      </c>
      <c r="E114" s="40">
        <v>16372</v>
      </c>
      <c r="F114" s="41">
        <f>E114/(C114*D114)*100</f>
        <v>76.329898829782266</v>
      </c>
      <c r="G114" s="39">
        <v>750</v>
      </c>
      <c r="H114" s="39">
        <v>527</v>
      </c>
    </row>
    <row r="115" spans="1:8" ht="12.2" customHeight="1" x14ac:dyDescent="0.2">
      <c r="A115" s="48" t="s">
        <v>81</v>
      </c>
      <c r="B115" s="38" t="s">
        <v>76</v>
      </c>
      <c r="C115" s="39">
        <v>868</v>
      </c>
      <c r="D115" s="39">
        <v>1823</v>
      </c>
      <c r="E115" s="40">
        <v>262572</v>
      </c>
      <c r="F115" s="49" t="s">
        <v>60</v>
      </c>
      <c r="G115" s="39">
        <v>1706</v>
      </c>
      <c r="H115" s="39">
        <v>1246</v>
      </c>
    </row>
    <row r="116" spans="1:8" ht="12.2" customHeight="1" x14ac:dyDescent="0.2">
      <c r="A116" s="77" t="s">
        <v>81</v>
      </c>
      <c r="B116" s="78" t="s">
        <v>149</v>
      </c>
      <c r="C116" s="79">
        <v>377</v>
      </c>
      <c r="D116" s="79">
        <v>539</v>
      </c>
      <c r="E116" s="80">
        <v>31515</v>
      </c>
      <c r="F116" s="84" t="s">
        <v>60</v>
      </c>
      <c r="G116" s="79">
        <v>2006</v>
      </c>
      <c r="H116" s="79">
        <v>1236</v>
      </c>
    </row>
    <row r="117" spans="1:8" ht="12.2" customHeight="1" x14ac:dyDescent="0.2">
      <c r="A117" s="48" t="s">
        <v>82</v>
      </c>
      <c r="B117" s="38" t="s">
        <v>17</v>
      </c>
      <c r="C117" s="39">
        <v>213</v>
      </c>
      <c r="D117" s="39">
        <v>188</v>
      </c>
      <c r="E117" s="40">
        <v>24663</v>
      </c>
      <c r="F117" s="41">
        <f>E117/(C117*D117)*100</f>
        <v>61.589751273599035</v>
      </c>
      <c r="G117" s="39">
        <v>636</v>
      </c>
      <c r="H117" s="39">
        <v>456</v>
      </c>
    </row>
    <row r="118" spans="1:8" ht="12.2" customHeight="1" x14ac:dyDescent="0.2">
      <c r="A118" s="48" t="s">
        <v>82</v>
      </c>
      <c r="B118" s="38" t="s">
        <v>48</v>
      </c>
      <c r="C118" s="39">
        <v>173</v>
      </c>
      <c r="D118" s="39">
        <v>122</v>
      </c>
      <c r="E118" s="40">
        <v>17311</v>
      </c>
      <c r="F118" s="41">
        <f>E118/(C118*D118)*100</f>
        <v>82.01933099592533</v>
      </c>
      <c r="G118" s="39">
        <v>969</v>
      </c>
      <c r="H118" s="39">
        <v>751</v>
      </c>
    </row>
    <row r="119" spans="1:8" ht="12.2" customHeight="1" x14ac:dyDescent="0.2">
      <c r="A119" s="48" t="s">
        <v>82</v>
      </c>
      <c r="B119" s="38" t="s">
        <v>10</v>
      </c>
      <c r="C119" s="39">
        <v>270</v>
      </c>
      <c r="D119" s="39">
        <v>89</v>
      </c>
      <c r="E119" s="40">
        <v>15504</v>
      </c>
      <c r="F119" s="41">
        <f>E119/(C119*D119)*100</f>
        <v>64.519350811485637</v>
      </c>
      <c r="G119" s="39">
        <v>781</v>
      </c>
      <c r="H119" s="39">
        <v>548</v>
      </c>
    </row>
    <row r="120" spans="1:8" ht="12.2" customHeight="1" x14ac:dyDescent="0.2">
      <c r="A120" s="48" t="s">
        <v>82</v>
      </c>
      <c r="B120" s="38" t="s">
        <v>76</v>
      </c>
      <c r="C120" s="39">
        <v>908</v>
      </c>
      <c r="D120" s="39" t="s">
        <v>166</v>
      </c>
      <c r="E120" s="40">
        <v>300783</v>
      </c>
      <c r="F120" s="49" t="s">
        <v>60</v>
      </c>
      <c r="G120" s="39">
        <v>1717</v>
      </c>
      <c r="H120" s="39">
        <v>1256</v>
      </c>
    </row>
    <row r="121" spans="1:8" ht="12.2" customHeight="1" x14ac:dyDescent="0.2">
      <c r="A121" s="77" t="s">
        <v>82</v>
      </c>
      <c r="B121" s="78" t="s">
        <v>149</v>
      </c>
      <c r="C121" s="79">
        <v>414</v>
      </c>
      <c r="D121" s="79">
        <v>539</v>
      </c>
      <c r="E121" s="80">
        <v>37730</v>
      </c>
      <c r="F121" s="84" t="s">
        <v>60</v>
      </c>
      <c r="G121" s="79">
        <v>1817</v>
      </c>
      <c r="H121" s="79">
        <v>1236</v>
      </c>
    </row>
    <row r="122" spans="1:8" ht="12.2" customHeight="1" x14ac:dyDescent="0.2">
      <c r="A122" s="48" t="s">
        <v>84</v>
      </c>
      <c r="B122" s="38" t="s">
        <v>17</v>
      </c>
      <c r="C122" s="39">
        <v>181</v>
      </c>
      <c r="D122" s="39">
        <v>188</v>
      </c>
      <c r="E122" s="40">
        <v>20615</v>
      </c>
      <c r="F122" s="39">
        <f>E122/(C122*D122)*100</f>
        <v>60.582461502292226</v>
      </c>
      <c r="G122" s="39">
        <v>654</v>
      </c>
      <c r="H122" s="39">
        <v>473</v>
      </c>
    </row>
    <row r="123" spans="1:8" ht="12.2" customHeight="1" x14ac:dyDescent="0.2">
      <c r="A123" s="48" t="s">
        <v>84</v>
      </c>
      <c r="B123" s="38" t="s">
        <v>48</v>
      </c>
      <c r="C123" s="39">
        <v>188</v>
      </c>
      <c r="D123" s="39">
        <v>122</v>
      </c>
      <c r="E123" s="40">
        <v>19036</v>
      </c>
      <c r="F123" s="39">
        <f>E123/(C123*D123)*100</f>
        <v>82.996163236832928</v>
      </c>
      <c r="G123" s="39">
        <v>976</v>
      </c>
      <c r="H123" s="39">
        <v>753</v>
      </c>
    </row>
    <row r="124" spans="1:8" ht="12.2" customHeight="1" x14ac:dyDescent="0.2">
      <c r="A124" s="48" t="s">
        <v>84</v>
      </c>
      <c r="B124" s="38" t="s">
        <v>10</v>
      </c>
      <c r="C124" s="39">
        <v>230</v>
      </c>
      <c r="D124" s="39">
        <v>89</v>
      </c>
      <c r="E124" s="40">
        <v>15579</v>
      </c>
      <c r="F124" s="39">
        <f>E124/(C124*D124)*100</f>
        <v>76.10649731314119</v>
      </c>
      <c r="G124" s="39">
        <v>780</v>
      </c>
      <c r="H124" s="39">
        <v>548</v>
      </c>
    </row>
    <row r="125" spans="1:8" ht="12.2" customHeight="1" x14ac:dyDescent="0.2">
      <c r="A125" s="48" t="s">
        <v>84</v>
      </c>
      <c r="B125" s="38" t="s">
        <v>76</v>
      </c>
      <c r="C125" s="39">
        <v>878</v>
      </c>
      <c r="D125" s="39" t="s">
        <v>166</v>
      </c>
      <c r="E125" s="40">
        <v>300066</v>
      </c>
      <c r="F125" s="49" t="s">
        <v>60</v>
      </c>
      <c r="G125" s="39">
        <v>1795</v>
      </c>
      <c r="H125" s="39">
        <v>1271</v>
      </c>
    </row>
    <row r="126" spans="1:8" ht="12.2" customHeight="1" x14ac:dyDescent="0.2">
      <c r="A126" s="77" t="s">
        <v>84</v>
      </c>
      <c r="B126" s="78" t="s">
        <v>149</v>
      </c>
      <c r="C126" s="79">
        <v>368</v>
      </c>
      <c r="D126" s="79">
        <v>539</v>
      </c>
      <c r="E126" s="80">
        <v>33562</v>
      </c>
      <c r="F126" s="84" t="s">
        <v>60</v>
      </c>
      <c r="G126" s="79">
        <v>2031</v>
      </c>
      <c r="H126" s="79">
        <v>1242</v>
      </c>
    </row>
    <row r="127" spans="1:8" ht="12.2" customHeight="1" x14ac:dyDescent="0.2">
      <c r="A127" s="48" t="s">
        <v>88</v>
      </c>
      <c r="B127" s="38" t="s">
        <v>17</v>
      </c>
      <c r="C127" s="39">
        <v>198</v>
      </c>
      <c r="D127" s="39">
        <v>188</v>
      </c>
      <c r="E127" s="40">
        <v>21508</v>
      </c>
      <c r="F127" s="41">
        <f>E127/(C127*D127)*100</f>
        <v>57.779926928863098</v>
      </c>
      <c r="G127" s="39">
        <v>661</v>
      </c>
      <c r="H127" s="39">
        <v>465</v>
      </c>
    </row>
    <row r="128" spans="1:8" ht="12.2" customHeight="1" x14ac:dyDescent="0.2">
      <c r="A128" s="48" t="s">
        <v>88</v>
      </c>
      <c r="B128" s="38" t="s">
        <v>48</v>
      </c>
      <c r="C128" s="39">
        <v>194</v>
      </c>
      <c r="D128" s="39">
        <v>122</v>
      </c>
      <c r="E128" s="40">
        <v>18645</v>
      </c>
      <c r="F128" s="41">
        <f>E128/(C128*D128)*100</f>
        <v>78.777251985803616</v>
      </c>
      <c r="G128" s="39">
        <v>976</v>
      </c>
      <c r="H128" s="39">
        <v>750</v>
      </c>
    </row>
    <row r="129" spans="1:8" ht="12.2" customHeight="1" x14ac:dyDescent="0.2">
      <c r="A129" s="48" t="s">
        <v>88</v>
      </c>
      <c r="B129" s="38" t="s">
        <v>10</v>
      </c>
      <c r="C129" s="39">
        <v>222</v>
      </c>
      <c r="D129" s="39">
        <v>89</v>
      </c>
      <c r="E129" s="40">
        <v>13337</v>
      </c>
      <c r="F129" s="41">
        <f>E129/(C129*D129)*100</f>
        <v>67.501771434355703</v>
      </c>
      <c r="G129" s="39">
        <v>802</v>
      </c>
      <c r="H129" s="39">
        <v>546</v>
      </c>
    </row>
    <row r="130" spans="1:8" ht="12.2" customHeight="1" x14ac:dyDescent="0.2">
      <c r="A130" s="48" t="s">
        <v>88</v>
      </c>
      <c r="B130" s="38" t="s">
        <v>76</v>
      </c>
      <c r="C130" s="39">
        <v>884</v>
      </c>
      <c r="D130" s="39" t="s">
        <v>166</v>
      </c>
      <c r="E130" s="40">
        <v>307676</v>
      </c>
      <c r="F130" s="49" t="s">
        <v>60</v>
      </c>
      <c r="G130" s="39">
        <v>1732</v>
      </c>
      <c r="H130" s="39">
        <v>1271</v>
      </c>
    </row>
    <row r="131" spans="1:8" ht="12.2" customHeight="1" x14ac:dyDescent="0.2">
      <c r="A131" s="77" t="s">
        <v>88</v>
      </c>
      <c r="B131" s="78" t="s">
        <v>149</v>
      </c>
      <c r="C131" s="79">
        <v>402</v>
      </c>
      <c r="D131" s="79">
        <v>539</v>
      </c>
      <c r="E131" s="80">
        <v>36799</v>
      </c>
      <c r="F131" s="84" t="s">
        <v>60</v>
      </c>
      <c r="G131" s="79">
        <v>1825</v>
      </c>
      <c r="H131" s="79">
        <v>1245</v>
      </c>
    </row>
    <row r="132" spans="1:8" ht="12.2" customHeight="1" x14ac:dyDescent="0.2">
      <c r="A132" s="48" t="s">
        <v>89</v>
      </c>
      <c r="B132" s="38" t="s">
        <v>17</v>
      </c>
      <c r="C132" s="39">
        <v>186</v>
      </c>
      <c r="D132" s="39">
        <v>188</v>
      </c>
      <c r="E132" s="40">
        <v>20539</v>
      </c>
      <c r="F132" s="41">
        <f>E132/(C132*D132)*100</f>
        <v>58.736559139784951</v>
      </c>
      <c r="G132" s="39">
        <v>674</v>
      </c>
      <c r="H132" s="39">
        <v>465</v>
      </c>
    </row>
    <row r="133" spans="1:8" ht="12.2" customHeight="1" x14ac:dyDescent="0.2">
      <c r="A133" s="48" t="s">
        <v>89</v>
      </c>
      <c r="B133" s="38" t="s">
        <v>48</v>
      </c>
      <c r="C133" s="39">
        <v>180</v>
      </c>
      <c r="D133" s="39">
        <v>122</v>
      </c>
      <c r="E133" s="40">
        <v>16935</v>
      </c>
      <c r="F133" s="41">
        <f>E133/(C133*D133)*100</f>
        <v>77.117486338797818</v>
      </c>
      <c r="G133" s="39">
        <v>994</v>
      </c>
      <c r="H133" s="39">
        <v>765</v>
      </c>
    </row>
    <row r="134" spans="1:8" ht="12.2" customHeight="1" x14ac:dyDescent="0.2">
      <c r="A134" s="48" t="s">
        <v>89</v>
      </c>
      <c r="B134" s="38" t="s">
        <v>148</v>
      </c>
      <c r="C134" s="39">
        <v>223</v>
      </c>
      <c r="D134" s="39">
        <v>406</v>
      </c>
      <c r="E134" s="40">
        <v>13287</v>
      </c>
      <c r="F134" s="49" t="s">
        <v>60</v>
      </c>
      <c r="G134" s="39">
        <v>787</v>
      </c>
      <c r="H134" s="39">
        <v>538</v>
      </c>
    </row>
    <row r="135" spans="1:8" ht="12.2" customHeight="1" x14ac:dyDescent="0.2">
      <c r="A135" s="48" t="s">
        <v>89</v>
      </c>
      <c r="B135" s="38" t="s">
        <v>76</v>
      </c>
      <c r="C135" s="39">
        <v>853</v>
      </c>
      <c r="D135" s="39" t="s">
        <v>166</v>
      </c>
      <c r="E135" s="40">
        <v>300161</v>
      </c>
      <c r="F135" s="49" t="s">
        <v>60</v>
      </c>
      <c r="G135" s="39">
        <v>1732</v>
      </c>
      <c r="H135" s="39">
        <v>1271</v>
      </c>
    </row>
    <row r="136" spans="1:8" ht="12.2" customHeight="1" x14ac:dyDescent="0.2">
      <c r="A136" s="77" t="s">
        <v>89</v>
      </c>
      <c r="B136" s="78" t="s">
        <v>149</v>
      </c>
      <c r="C136" s="79">
        <v>354</v>
      </c>
      <c r="D136" s="79">
        <v>539</v>
      </c>
      <c r="E136" s="80">
        <v>34100</v>
      </c>
      <c r="F136" s="84" t="s">
        <v>60</v>
      </c>
      <c r="G136" s="79">
        <v>2029</v>
      </c>
      <c r="H136" s="79">
        <v>1237</v>
      </c>
    </row>
    <row r="137" spans="1:8" ht="12.2" customHeight="1" x14ac:dyDescent="0.2">
      <c r="A137" s="63" t="s">
        <v>97</v>
      </c>
      <c r="B137" s="38" t="s">
        <v>17</v>
      </c>
      <c r="C137" s="39">
        <v>206</v>
      </c>
      <c r="D137" s="40">
        <v>188</v>
      </c>
      <c r="E137" s="40">
        <v>26622</v>
      </c>
      <c r="F137" s="41">
        <f>E137/(C137*D137)*100</f>
        <v>68.740962611030781</v>
      </c>
      <c r="G137" s="39">
        <v>657</v>
      </c>
      <c r="H137" s="39">
        <v>479</v>
      </c>
    </row>
    <row r="138" spans="1:8" ht="12.2" customHeight="1" x14ac:dyDescent="0.2">
      <c r="A138" s="63" t="s">
        <v>97</v>
      </c>
      <c r="B138" s="38" t="s">
        <v>48</v>
      </c>
      <c r="C138" s="39">
        <v>189</v>
      </c>
      <c r="D138" s="40">
        <v>122</v>
      </c>
      <c r="E138" s="40">
        <v>18169</v>
      </c>
      <c r="F138" s="41">
        <f>E138/(C138*D138)*100</f>
        <v>78.796946829733713</v>
      </c>
      <c r="G138" s="39">
        <v>1233</v>
      </c>
      <c r="H138" s="39">
        <v>927</v>
      </c>
    </row>
    <row r="139" spans="1:8" ht="12.2" customHeight="1" x14ac:dyDescent="0.2">
      <c r="A139" s="63" t="s">
        <v>97</v>
      </c>
      <c r="B139" s="38" t="s">
        <v>148</v>
      </c>
      <c r="C139" s="39">
        <v>233</v>
      </c>
      <c r="D139" s="40">
        <v>206</v>
      </c>
      <c r="E139" s="40">
        <v>17787</v>
      </c>
      <c r="F139" s="49" t="s">
        <v>60</v>
      </c>
      <c r="G139" s="39">
        <v>826</v>
      </c>
      <c r="H139" s="39">
        <v>538</v>
      </c>
    </row>
    <row r="140" spans="1:8" ht="12.2" customHeight="1" x14ac:dyDescent="0.2">
      <c r="A140" s="63" t="s">
        <v>97</v>
      </c>
      <c r="B140" s="38" t="s">
        <v>76</v>
      </c>
      <c r="C140" s="39">
        <v>837</v>
      </c>
      <c r="D140" s="59" t="s">
        <v>142</v>
      </c>
      <c r="E140" s="40">
        <v>273518</v>
      </c>
      <c r="F140" s="49" t="s">
        <v>60</v>
      </c>
      <c r="G140" s="39">
        <v>2132</v>
      </c>
      <c r="H140" s="39">
        <v>1271</v>
      </c>
    </row>
    <row r="141" spans="1:8" ht="12.2" customHeight="1" x14ac:dyDescent="0.2">
      <c r="A141" s="87" t="s">
        <v>97</v>
      </c>
      <c r="B141" s="78" t="s">
        <v>149</v>
      </c>
      <c r="C141" s="79">
        <v>404</v>
      </c>
      <c r="D141" s="88" t="s">
        <v>144</v>
      </c>
      <c r="E141" s="80">
        <v>42060</v>
      </c>
      <c r="F141" s="84" t="s">
        <v>60</v>
      </c>
      <c r="G141" s="79">
        <v>1848</v>
      </c>
      <c r="H141" s="79">
        <v>1232</v>
      </c>
    </row>
    <row r="142" spans="1:8" ht="12.2" customHeight="1" x14ac:dyDescent="0.2">
      <c r="A142" s="63" t="s">
        <v>103</v>
      </c>
      <c r="B142" s="38" t="s">
        <v>17</v>
      </c>
      <c r="C142" s="39">
        <v>209</v>
      </c>
      <c r="D142" s="40">
        <v>188</v>
      </c>
      <c r="E142" s="40">
        <v>28149</v>
      </c>
      <c r="F142" s="41">
        <f>E142/(C142*D142)*100</f>
        <v>71.640537513997756</v>
      </c>
      <c r="G142" s="39">
        <v>673</v>
      </c>
      <c r="H142" s="39">
        <v>479</v>
      </c>
    </row>
    <row r="143" spans="1:8" ht="12.2" customHeight="1" x14ac:dyDescent="0.2">
      <c r="A143" s="63" t="s">
        <v>103</v>
      </c>
      <c r="B143" s="38" t="s">
        <v>48</v>
      </c>
      <c r="C143" s="39">
        <v>165</v>
      </c>
      <c r="D143" s="40">
        <v>122</v>
      </c>
      <c r="E143" s="40">
        <v>16705</v>
      </c>
      <c r="F143" s="41">
        <f>E143/(C143*D143)*100</f>
        <v>82.985593641331349</v>
      </c>
      <c r="G143" s="39">
        <v>1000</v>
      </c>
      <c r="H143" s="39">
        <v>765</v>
      </c>
    </row>
    <row r="144" spans="1:8" ht="12.2" customHeight="1" x14ac:dyDescent="0.2">
      <c r="A144" s="63" t="s">
        <v>103</v>
      </c>
      <c r="B144" s="38" t="s">
        <v>148</v>
      </c>
      <c r="C144" s="39">
        <v>147</v>
      </c>
      <c r="D144" s="40">
        <v>128</v>
      </c>
      <c r="E144" s="40">
        <v>9632</v>
      </c>
      <c r="F144" s="49" t="s">
        <v>60</v>
      </c>
      <c r="G144" s="39">
        <v>886</v>
      </c>
      <c r="H144" s="39">
        <v>598</v>
      </c>
    </row>
    <row r="145" spans="1:8" ht="12.2" customHeight="1" x14ac:dyDescent="0.2">
      <c r="A145" s="63" t="s">
        <v>103</v>
      </c>
      <c r="B145" s="38" t="s">
        <v>76</v>
      </c>
      <c r="C145" s="39">
        <v>912</v>
      </c>
      <c r="D145" s="59" t="s">
        <v>142</v>
      </c>
      <c r="E145" s="40">
        <v>286544</v>
      </c>
      <c r="F145" s="49" t="s">
        <v>60</v>
      </c>
      <c r="G145" s="39">
        <v>2132</v>
      </c>
      <c r="H145" s="39">
        <v>1271</v>
      </c>
    </row>
    <row r="146" spans="1:8" ht="12.2" customHeight="1" x14ac:dyDescent="0.2">
      <c r="A146" s="87" t="s">
        <v>103</v>
      </c>
      <c r="B146" s="78" t="s">
        <v>149</v>
      </c>
      <c r="C146" s="79">
        <v>390</v>
      </c>
      <c r="D146" s="88" t="s">
        <v>143</v>
      </c>
      <c r="E146" s="80">
        <v>36592</v>
      </c>
      <c r="F146" s="84" t="s">
        <v>60</v>
      </c>
      <c r="G146" s="79">
        <v>2132</v>
      </c>
      <c r="H146" s="79">
        <v>1393</v>
      </c>
    </row>
    <row r="147" spans="1:8" ht="12.2" customHeight="1" x14ac:dyDescent="0.2">
      <c r="A147" s="63" t="s">
        <v>105</v>
      </c>
      <c r="B147" s="38" t="s">
        <v>17</v>
      </c>
      <c r="C147" s="39">
        <v>228</v>
      </c>
      <c r="D147" s="40">
        <v>188</v>
      </c>
      <c r="E147" s="40">
        <v>26977</v>
      </c>
      <c r="F147" s="41">
        <f>E147/(C147*D147)*100</f>
        <v>62.936263531168343</v>
      </c>
      <c r="G147" s="39">
        <v>669</v>
      </c>
      <c r="H147" s="39">
        <v>479</v>
      </c>
    </row>
    <row r="148" spans="1:8" ht="12.2" customHeight="1" x14ac:dyDescent="0.2">
      <c r="A148" s="63" t="s">
        <v>105</v>
      </c>
      <c r="B148" s="38" t="s">
        <v>48</v>
      </c>
      <c r="C148" s="39">
        <v>169</v>
      </c>
      <c r="D148" s="40">
        <v>122</v>
      </c>
      <c r="E148" s="40">
        <v>15003</v>
      </c>
      <c r="F148" s="41">
        <f>E148/(C148*D148)*100</f>
        <v>72.766514695896788</v>
      </c>
      <c r="G148" s="39">
        <v>1055</v>
      </c>
      <c r="H148" s="39">
        <v>815</v>
      </c>
    </row>
    <row r="149" spans="1:8" ht="12.2" customHeight="1" x14ac:dyDescent="0.2">
      <c r="A149" s="63" t="s">
        <v>105</v>
      </c>
      <c r="B149" s="38" t="s">
        <v>148</v>
      </c>
      <c r="C149" s="39">
        <v>175</v>
      </c>
      <c r="D149" s="40">
        <v>212</v>
      </c>
      <c r="E149" s="40">
        <v>12257</v>
      </c>
      <c r="F149" s="41">
        <v>76</v>
      </c>
      <c r="G149" s="39">
        <v>889</v>
      </c>
      <c r="H149" s="39">
        <v>538</v>
      </c>
    </row>
    <row r="150" spans="1:8" ht="12.2" customHeight="1" x14ac:dyDescent="0.2">
      <c r="A150" s="63" t="s">
        <v>105</v>
      </c>
      <c r="B150" s="38" t="s">
        <v>76</v>
      </c>
      <c r="C150" s="39">
        <v>912</v>
      </c>
      <c r="D150" s="59" t="s">
        <v>142</v>
      </c>
      <c r="E150" s="40">
        <v>286547</v>
      </c>
      <c r="F150" s="49" t="s">
        <v>60</v>
      </c>
      <c r="G150" s="39">
        <v>2132</v>
      </c>
      <c r="H150" s="39">
        <v>1571</v>
      </c>
    </row>
    <row r="151" spans="1:8" ht="12.2" customHeight="1" x14ac:dyDescent="0.2">
      <c r="A151" s="87" t="s">
        <v>105</v>
      </c>
      <c r="B151" s="78" t="s">
        <v>149</v>
      </c>
      <c r="C151" s="79">
        <v>449</v>
      </c>
      <c r="D151" s="88" t="s">
        <v>141</v>
      </c>
      <c r="E151" s="80">
        <v>37075</v>
      </c>
      <c r="F151" s="84" t="s">
        <v>60</v>
      </c>
      <c r="G151" s="79">
        <v>1910</v>
      </c>
      <c r="H151" s="79">
        <v>1237</v>
      </c>
    </row>
    <row r="152" spans="1:8" ht="12.2" customHeight="1" x14ac:dyDescent="0.2">
      <c r="A152" s="63" t="s">
        <v>107</v>
      </c>
      <c r="B152" s="38" t="s">
        <v>17</v>
      </c>
      <c r="C152" s="39">
        <v>200</v>
      </c>
      <c r="D152" s="60">
        <v>188</v>
      </c>
      <c r="E152" s="40">
        <v>24689</v>
      </c>
      <c r="F152" s="49" t="s">
        <v>111</v>
      </c>
      <c r="G152" s="39">
        <v>713</v>
      </c>
      <c r="H152" s="39">
        <v>519</v>
      </c>
    </row>
    <row r="153" spans="1:8" ht="12.2" customHeight="1" x14ac:dyDescent="0.2">
      <c r="A153" s="63" t="s">
        <v>107</v>
      </c>
      <c r="B153" s="38" t="s">
        <v>48</v>
      </c>
      <c r="C153" s="39">
        <v>154</v>
      </c>
      <c r="D153" s="60">
        <v>122</v>
      </c>
      <c r="E153" s="40">
        <v>14172</v>
      </c>
      <c r="F153" s="49" t="s">
        <v>112</v>
      </c>
      <c r="G153" s="39">
        <v>1298</v>
      </c>
      <c r="H153" s="39">
        <v>977</v>
      </c>
    </row>
    <row r="154" spans="1:8" ht="12.2" customHeight="1" x14ac:dyDescent="0.2">
      <c r="A154" s="63" t="s">
        <v>107</v>
      </c>
      <c r="B154" s="38" t="s">
        <v>148</v>
      </c>
      <c r="C154" s="39">
        <v>169</v>
      </c>
      <c r="D154" s="60">
        <v>230</v>
      </c>
      <c r="E154" s="40">
        <v>17997</v>
      </c>
      <c r="F154" s="49" t="s">
        <v>60</v>
      </c>
      <c r="G154" s="39">
        <v>1099</v>
      </c>
      <c r="H154" s="39">
        <v>600</v>
      </c>
    </row>
    <row r="155" spans="1:8" ht="12.2" customHeight="1" x14ac:dyDescent="0.2">
      <c r="A155" s="63" t="s">
        <v>107</v>
      </c>
      <c r="B155" s="38" t="s">
        <v>76</v>
      </c>
      <c r="C155" s="39">
        <v>896</v>
      </c>
      <c r="D155" s="60">
        <v>1762</v>
      </c>
      <c r="E155" s="40">
        <v>290340</v>
      </c>
      <c r="F155" s="49" t="s">
        <v>60</v>
      </c>
      <c r="G155" s="39">
        <v>2552</v>
      </c>
      <c r="H155" s="39">
        <v>1641</v>
      </c>
    </row>
    <row r="156" spans="1:8" ht="12.2" customHeight="1" x14ac:dyDescent="0.2">
      <c r="A156" s="87" t="s">
        <v>107</v>
      </c>
      <c r="B156" s="78" t="s">
        <v>149</v>
      </c>
      <c r="C156" s="79">
        <v>386</v>
      </c>
      <c r="D156" s="88" t="s">
        <v>140</v>
      </c>
      <c r="E156" s="80">
        <v>33178</v>
      </c>
      <c r="F156" s="84" t="s">
        <v>60</v>
      </c>
      <c r="G156" s="79">
        <v>2311</v>
      </c>
      <c r="H156" s="79">
        <v>1573</v>
      </c>
    </row>
    <row r="157" spans="1:8" ht="12.2" customHeight="1" x14ac:dyDescent="0.2">
      <c r="A157" s="63" t="s">
        <v>109</v>
      </c>
      <c r="B157" s="38" t="s">
        <v>17</v>
      </c>
      <c r="C157" s="39">
        <v>170</v>
      </c>
      <c r="D157" s="60">
        <v>187</v>
      </c>
      <c r="E157" s="40">
        <v>23350</v>
      </c>
      <c r="F157" s="49" t="s">
        <v>113</v>
      </c>
      <c r="G157" s="39">
        <v>749</v>
      </c>
      <c r="H157" s="39">
        <v>544</v>
      </c>
    </row>
    <row r="158" spans="1:8" ht="12.2" customHeight="1" x14ac:dyDescent="0.2">
      <c r="A158" s="63" t="s">
        <v>109</v>
      </c>
      <c r="B158" s="38" t="s">
        <v>48</v>
      </c>
      <c r="C158" s="39">
        <v>168</v>
      </c>
      <c r="D158" s="60">
        <v>122</v>
      </c>
      <c r="E158" s="40">
        <v>17658</v>
      </c>
      <c r="F158" s="49" t="s">
        <v>114</v>
      </c>
      <c r="G158" s="39">
        <v>1343</v>
      </c>
      <c r="H158" s="39">
        <v>1022</v>
      </c>
    </row>
    <row r="159" spans="1:8" ht="12.2" customHeight="1" x14ac:dyDescent="0.2">
      <c r="A159" s="63" t="s">
        <v>109</v>
      </c>
      <c r="B159" s="38" t="s">
        <v>148</v>
      </c>
      <c r="C159" s="39">
        <v>208</v>
      </c>
      <c r="D159" s="60">
        <v>257</v>
      </c>
      <c r="E159" s="40">
        <v>10481</v>
      </c>
      <c r="F159" s="49" t="s">
        <v>112</v>
      </c>
      <c r="G159" s="39">
        <v>853</v>
      </c>
      <c r="H159" s="39">
        <v>527</v>
      </c>
    </row>
    <row r="160" spans="1:8" ht="12.2" customHeight="1" x14ac:dyDescent="0.2">
      <c r="A160" s="63" t="s">
        <v>109</v>
      </c>
      <c r="B160" s="38" t="s">
        <v>76</v>
      </c>
      <c r="C160" s="39">
        <v>912</v>
      </c>
      <c r="D160" s="60">
        <v>1880</v>
      </c>
      <c r="E160" s="40">
        <v>249352</v>
      </c>
      <c r="F160" s="49" t="s">
        <v>60</v>
      </c>
      <c r="G160" s="39">
        <v>2678</v>
      </c>
      <c r="H160" s="39">
        <v>1767</v>
      </c>
    </row>
    <row r="161" spans="1:8" ht="12.2" customHeight="1" x14ac:dyDescent="0.2">
      <c r="A161" s="87" t="s">
        <v>109</v>
      </c>
      <c r="B161" s="78" t="s">
        <v>149</v>
      </c>
      <c r="C161" s="79">
        <v>347</v>
      </c>
      <c r="D161" s="88" t="s">
        <v>140</v>
      </c>
      <c r="E161" s="80">
        <v>32623</v>
      </c>
      <c r="F161" s="84" t="s">
        <v>60</v>
      </c>
      <c r="G161" s="79">
        <v>2170</v>
      </c>
      <c r="H161" s="79">
        <v>1426</v>
      </c>
    </row>
    <row r="162" spans="1:8" ht="12.2" customHeight="1" x14ac:dyDescent="0.2">
      <c r="A162" s="63" t="s">
        <v>115</v>
      </c>
      <c r="B162" s="38" t="s">
        <v>17</v>
      </c>
      <c r="C162" s="39">
        <v>190</v>
      </c>
      <c r="D162" s="60">
        <v>187</v>
      </c>
      <c r="E162" s="40">
        <v>27712</v>
      </c>
      <c r="F162" s="49" t="s">
        <v>116</v>
      </c>
      <c r="G162" s="39">
        <v>744</v>
      </c>
      <c r="H162" s="39">
        <v>539</v>
      </c>
    </row>
    <row r="163" spans="1:8" ht="12.2" customHeight="1" x14ac:dyDescent="0.2">
      <c r="A163" s="63" t="s">
        <v>115</v>
      </c>
      <c r="B163" s="38" t="s">
        <v>48</v>
      </c>
      <c r="C163" s="39">
        <v>168</v>
      </c>
      <c r="D163" s="60">
        <v>122</v>
      </c>
      <c r="E163" s="40">
        <v>16128</v>
      </c>
      <c r="F163" s="49" t="s">
        <v>117</v>
      </c>
      <c r="G163" s="39">
        <v>1343</v>
      </c>
      <c r="H163" s="39">
        <v>1022</v>
      </c>
    </row>
    <row r="164" spans="1:8" ht="12.2" customHeight="1" x14ac:dyDescent="0.2">
      <c r="A164" s="63" t="s">
        <v>115</v>
      </c>
      <c r="B164" s="38" t="s">
        <v>148</v>
      </c>
      <c r="C164" s="39">
        <v>228</v>
      </c>
      <c r="D164" s="60">
        <v>377</v>
      </c>
      <c r="E164" s="40">
        <v>10742</v>
      </c>
      <c r="F164" s="49" t="s">
        <v>151</v>
      </c>
      <c r="G164" s="39">
        <v>947</v>
      </c>
      <c r="H164" s="39">
        <v>647</v>
      </c>
    </row>
    <row r="165" spans="1:8" ht="12.2" customHeight="1" x14ac:dyDescent="0.2">
      <c r="A165" s="63" t="s">
        <v>115</v>
      </c>
      <c r="B165" s="38" t="s">
        <v>76</v>
      </c>
      <c r="C165" s="39">
        <v>925</v>
      </c>
      <c r="D165" s="60">
        <v>1804</v>
      </c>
      <c r="E165" s="40">
        <v>250559</v>
      </c>
      <c r="F165" s="49" t="s">
        <v>60</v>
      </c>
      <c r="G165" s="39">
        <v>2678</v>
      </c>
      <c r="H165" s="39">
        <v>1767</v>
      </c>
    </row>
    <row r="166" spans="1:8" ht="12" customHeight="1" x14ac:dyDescent="0.2">
      <c r="A166" s="87" t="s">
        <v>115</v>
      </c>
      <c r="B166" s="78" t="s">
        <v>149</v>
      </c>
      <c r="C166" s="79">
        <v>303</v>
      </c>
      <c r="D166" s="88" t="s">
        <v>137</v>
      </c>
      <c r="E166" s="80">
        <v>27154</v>
      </c>
      <c r="F166" s="84" t="s">
        <v>60</v>
      </c>
      <c r="G166" s="79">
        <v>2433</v>
      </c>
      <c r="H166" s="79">
        <v>1416</v>
      </c>
    </row>
    <row r="167" spans="1:8" ht="12" customHeight="1" x14ac:dyDescent="0.2">
      <c r="A167" s="63" t="s">
        <v>119</v>
      </c>
      <c r="B167" s="38" t="s">
        <v>17</v>
      </c>
      <c r="C167" s="39">
        <v>194</v>
      </c>
      <c r="D167" s="60">
        <v>187</v>
      </c>
      <c r="E167" s="40">
        <v>24699</v>
      </c>
      <c r="F167" s="49" t="s">
        <v>120</v>
      </c>
      <c r="G167" s="39">
        <v>744</v>
      </c>
      <c r="H167" s="39">
        <v>539</v>
      </c>
    </row>
    <row r="168" spans="1:8" ht="12.2" customHeight="1" x14ac:dyDescent="0.2">
      <c r="A168" s="63" t="s">
        <v>119</v>
      </c>
      <c r="B168" s="38" t="s">
        <v>48</v>
      </c>
      <c r="C168" s="39">
        <v>166</v>
      </c>
      <c r="D168" s="60">
        <v>154</v>
      </c>
      <c r="E168" s="40">
        <v>15467</v>
      </c>
      <c r="F168" s="49" t="s">
        <v>121</v>
      </c>
      <c r="G168" s="39">
        <v>1120</v>
      </c>
      <c r="H168" s="39">
        <v>870</v>
      </c>
    </row>
    <row r="169" spans="1:8" ht="12.2" customHeight="1" x14ac:dyDescent="0.2">
      <c r="A169" s="63" t="s">
        <v>119</v>
      </c>
      <c r="B169" s="38" t="s">
        <v>148</v>
      </c>
      <c r="C169" s="39">
        <v>230</v>
      </c>
      <c r="D169" s="60">
        <v>231</v>
      </c>
      <c r="E169" s="40">
        <v>11296</v>
      </c>
      <c r="F169" s="49" t="s">
        <v>152</v>
      </c>
      <c r="G169" s="39">
        <v>1276</v>
      </c>
      <c r="H169" s="39">
        <v>674</v>
      </c>
    </row>
    <row r="170" spans="1:8" ht="12.2" customHeight="1" x14ac:dyDescent="0.2">
      <c r="A170" s="63" t="s">
        <v>119</v>
      </c>
      <c r="B170" s="38" t="s">
        <v>76</v>
      </c>
      <c r="C170" s="39">
        <v>968</v>
      </c>
      <c r="D170" s="60">
        <v>2094</v>
      </c>
      <c r="E170" s="40">
        <v>294000</v>
      </c>
      <c r="F170" s="49" t="s">
        <v>60</v>
      </c>
      <c r="G170" s="39">
        <v>2678</v>
      </c>
      <c r="H170" s="39">
        <v>1767</v>
      </c>
    </row>
    <row r="171" spans="1:8" ht="12.2" customHeight="1" x14ac:dyDescent="0.2">
      <c r="A171" s="87" t="s">
        <v>119</v>
      </c>
      <c r="B171" s="78" t="s">
        <v>149</v>
      </c>
      <c r="C171" s="79">
        <v>383</v>
      </c>
      <c r="D171" s="88">
        <v>429</v>
      </c>
      <c r="E171" s="80">
        <v>32281</v>
      </c>
      <c r="F171" s="84" t="s">
        <v>60</v>
      </c>
      <c r="G171" s="79">
        <v>2177</v>
      </c>
      <c r="H171" s="79">
        <v>1426</v>
      </c>
    </row>
    <row r="172" spans="1:8" ht="12" customHeight="1" x14ac:dyDescent="0.2">
      <c r="A172" s="63" t="s">
        <v>125</v>
      </c>
      <c r="B172" s="38" t="s">
        <v>17</v>
      </c>
      <c r="C172" s="39">
        <v>230</v>
      </c>
      <c r="D172" s="40">
        <v>187</v>
      </c>
      <c r="E172" s="40">
        <v>28743</v>
      </c>
      <c r="F172" s="41">
        <f t="shared" ref="F172:F173" si="0">E172/(C172*D172)*100</f>
        <v>66.828644501278774</v>
      </c>
      <c r="G172" s="39">
        <v>759</v>
      </c>
      <c r="H172" s="39">
        <v>539</v>
      </c>
    </row>
    <row r="173" spans="1:8" ht="12.2" customHeight="1" x14ac:dyDescent="0.2">
      <c r="A173" s="63" t="s">
        <v>125</v>
      </c>
      <c r="B173" s="38" t="s">
        <v>48</v>
      </c>
      <c r="C173" s="39">
        <v>157</v>
      </c>
      <c r="D173" s="40">
        <v>154</v>
      </c>
      <c r="E173" s="40">
        <v>13472</v>
      </c>
      <c r="F173" s="41">
        <f t="shared" si="0"/>
        <v>55.720076102241713</v>
      </c>
      <c r="G173" s="39">
        <v>1346</v>
      </c>
      <c r="H173" s="39">
        <v>1023</v>
      </c>
    </row>
    <row r="174" spans="1:8" ht="12.2" customHeight="1" x14ac:dyDescent="0.2">
      <c r="A174" s="63" t="s">
        <v>125</v>
      </c>
      <c r="B174" s="38" t="s">
        <v>148</v>
      </c>
      <c r="C174" s="39">
        <v>255</v>
      </c>
      <c r="D174" s="43" t="s">
        <v>139</v>
      </c>
      <c r="E174" s="40">
        <v>14510</v>
      </c>
      <c r="F174" s="65">
        <v>82.6</v>
      </c>
      <c r="G174" s="39">
        <v>1296</v>
      </c>
      <c r="H174" s="39">
        <v>608</v>
      </c>
    </row>
    <row r="175" spans="1:8" ht="12.2" customHeight="1" x14ac:dyDescent="0.2">
      <c r="A175" s="63" t="s">
        <v>125</v>
      </c>
      <c r="B175" s="38" t="s">
        <v>76</v>
      </c>
      <c r="C175" s="39">
        <v>850</v>
      </c>
      <c r="D175" s="59" t="s">
        <v>138</v>
      </c>
      <c r="E175" s="40">
        <v>277117</v>
      </c>
      <c r="F175" s="49" t="s">
        <v>60</v>
      </c>
      <c r="G175" s="39">
        <v>3073</v>
      </c>
      <c r="H175" s="39">
        <v>1921</v>
      </c>
    </row>
    <row r="176" spans="1:8" ht="12.2" customHeight="1" x14ac:dyDescent="0.2">
      <c r="A176" s="87" t="s">
        <v>125</v>
      </c>
      <c r="B176" s="78" t="s">
        <v>149</v>
      </c>
      <c r="C176" s="79">
        <v>385</v>
      </c>
      <c r="D176" s="88" t="s">
        <v>137</v>
      </c>
      <c r="E176" s="80">
        <v>32180</v>
      </c>
      <c r="F176" s="84" t="s">
        <v>60</v>
      </c>
      <c r="G176" s="79">
        <v>2488</v>
      </c>
      <c r="H176" s="79">
        <v>1497</v>
      </c>
    </row>
    <row r="177" spans="1:8" ht="12" customHeight="1" x14ac:dyDescent="0.2">
      <c r="A177" s="63" t="s">
        <v>153</v>
      </c>
      <c r="B177" s="38" t="s">
        <v>17</v>
      </c>
      <c r="C177" s="39">
        <v>123</v>
      </c>
      <c r="D177" s="40">
        <v>187</v>
      </c>
      <c r="E177" s="40">
        <v>10725</v>
      </c>
      <c r="F177" s="41">
        <f t="shared" ref="F177:F178" si="1">E177/(C177*D177)*100</f>
        <v>46.628407460545198</v>
      </c>
      <c r="G177" s="39">
        <v>804</v>
      </c>
      <c r="H177" s="39">
        <v>599</v>
      </c>
    </row>
    <row r="178" spans="1:8" ht="12.2" customHeight="1" x14ac:dyDescent="0.2">
      <c r="A178" s="63" t="s">
        <v>153</v>
      </c>
      <c r="B178" s="38" t="s">
        <v>48</v>
      </c>
      <c r="C178" s="39">
        <v>129</v>
      </c>
      <c r="D178" s="40">
        <v>154</v>
      </c>
      <c r="E178" s="40">
        <v>7678</v>
      </c>
      <c r="F178" s="41">
        <f t="shared" si="1"/>
        <v>38.648947951273534</v>
      </c>
      <c r="G178" s="39">
        <v>1120</v>
      </c>
      <c r="H178" s="39">
        <v>870</v>
      </c>
    </row>
    <row r="179" spans="1:8" ht="12.2" customHeight="1" x14ac:dyDescent="0.2">
      <c r="A179" s="63" t="s">
        <v>153</v>
      </c>
      <c r="B179" s="38" t="s">
        <v>148</v>
      </c>
      <c r="C179" s="39">
        <v>152</v>
      </c>
      <c r="D179" s="43" t="s">
        <v>155</v>
      </c>
      <c r="E179" s="40">
        <v>6851</v>
      </c>
      <c r="F179" s="41">
        <v>80.900000000000006</v>
      </c>
      <c r="G179" s="39">
        <v>868</v>
      </c>
      <c r="H179" s="39">
        <v>608</v>
      </c>
    </row>
    <row r="180" spans="1:8" ht="12.2" customHeight="1" x14ac:dyDescent="0.2">
      <c r="A180" s="63" t="s">
        <v>153</v>
      </c>
      <c r="B180" s="38" t="s">
        <v>76</v>
      </c>
      <c r="C180" s="39">
        <v>862</v>
      </c>
      <c r="D180" s="40">
        <v>1804</v>
      </c>
      <c r="E180" s="40">
        <v>290001</v>
      </c>
      <c r="F180" s="49" t="s">
        <v>60</v>
      </c>
      <c r="G180" s="39">
        <v>4342</v>
      </c>
      <c r="H180" s="39">
        <v>2506</v>
      </c>
    </row>
    <row r="181" spans="1:8" ht="12.2" customHeight="1" x14ac:dyDescent="0.2">
      <c r="A181" s="87" t="s">
        <v>153</v>
      </c>
      <c r="B181" s="78" t="s">
        <v>149</v>
      </c>
      <c r="C181" s="79">
        <v>345</v>
      </c>
      <c r="D181" s="88" t="s">
        <v>137</v>
      </c>
      <c r="E181" s="80">
        <v>29729</v>
      </c>
      <c r="F181" s="84" t="s">
        <v>60</v>
      </c>
      <c r="G181" s="79">
        <v>2237</v>
      </c>
      <c r="H181" s="79">
        <v>1497</v>
      </c>
    </row>
    <row r="182" spans="1:8" ht="12" customHeight="1" x14ac:dyDescent="0.2">
      <c r="A182" s="63" t="s">
        <v>156</v>
      </c>
      <c r="B182" s="38" t="s">
        <v>17</v>
      </c>
      <c r="C182" s="39">
        <v>88</v>
      </c>
      <c r="D182" s="40">
        <v>187</v>
      </c>
      <c r="E182" s="40">
        <v>4463</v>
      </c>
      <c r="F182" s="41">
        <v>27.1</v>
      </c>
      <c r="G182" s="39">
        <v>836</v>
      </c>
      <c r="H182" s="39">
        <v>648</v>
      </c>
    </row>
    <row r="183" spans="1:8" ht="12.2" customHeight="1" x14ac:dyDescent="0.2">
      <c r="A183" s="63" t="s">
        <v>156</v>
      </c>
      <c r="B183" s="38" t="s">
        <v>48</v>
      </c>
      <c r="C183" s="39">
        <v>77</v>
      </c>
      <c r="D183" s="40">
        <v>154</v>
      </c>
      <c r="E183" s="40">
        <v>1497</v>
      </c>
      <c r="F183" s="41">
        <v>12.6</v>
      </c>
      <c r="G183" s="39">
        <v>1120</v>
      </c>
      <c r="H183" s="39">
        <v>870</v>
      </c>
    </row>
    <row r="184" spans="1:8" ht="12.2" customHeight="1" x14ac:dyDescent="0.2">
      <c r="A184" s="63" t="s">
        <v>156</v>
      </c>
      <c r="B184" s="38" t="s">
        <v>148</v>
      </c>
      <c r="C184" s="39">
        <v>47</v>
      </c>
      <c r="D184" s="43">
        <v>136</v>
      </c>
      <c r="E184" s="40">
        <v>1255</v>
      </c>
      <c r="F184" s="41">
        <v>56.7</v>
      </c>
      <c r="G184" s="39">
        <v>938</v>
      </c>
      <c r="H184" s="39">
        <v>678</v>
      </c>
    </row>
    <row r="185" spans="1:8" ht="12.2" customHeight="1" x14ac:dyDescent="0.2">
      <c r="A185" s="63" t="s">
        <v>156</v>
      </c>
      <c r="B185" s="38" t="s">
        <v>76</v>
      </c>
      <c r="C185" s="39">
        <v>273</v>
      </c>
      <c r="D185" s="40">
        <v>1762</v>
      </c>
      <c r="E185" s="40">
        <v>78974</v>
      </c>
      <c r="F185" s="49" t="s">
        <v>60</v>
      </c>
      <c r="G185" s="39">
        <v>4950</v>
      </c>
      <c r="H185" s="39">
        <v>2837</v>
      </c>
    </row>
    <row r="186" spans="1:8" ht="12.2" customHeight="1" x14ac:dyDescent="0.2">
      <c r="A186" s="87" t="s">
        <v>156</v>
      </c>
      <c r="B186" s="78" t="s">
        <v>149</v>
      </c>
      <c r="C186" s="79">
        <v>127</v>
      </c>
      <c r="D186" s="88">
        <v>429</v>
      </c>
      <c r="E186" s="80">
        <v>4834</v>
      </c>
      <c r="F186" s="84" t="s">
        <v>60</v>
      </c>
      <c r="G186" s="79">
        <v>2411</v>
      </c>
      <c r="H186" s="79">
        <v>1571</v>
      </c>
    </row>
    <row r="187" spans="1:8" ht="12" customHeight="1" x14ac:dyDescent="0.2">
      <c r="A187" s="63" t="s">
        <v>159</v>
      </c>
      <c r="B187" s="38" t="s">
        <v>17</v>
      </c>
      <c r="C187" s="39">
        <v>183</v>
      </c>
      <c r="D187" s="40">
        <v>187</v>
      </c>
      <c r="E187" s="40">
        <v>12778</v>
      </c>
      <c r="F187" s="41">
        <f t="shared" ref="F187:F188" si="2">E187/(C187*D187)*100</f>
        <v>37.339645247070514</v>
      </c>
      <c r="G187" s="39">
        <v>853</v>
      </c>
      <c r="H187" s="39">
        <v>648</v>
      </c>
    </row>
    <row r="188" spans="1:8" ht="12.2" customHeight="1" x14ac:dyDescent="0.2">
      <c r="A188" s="63" t="s">
        <v>159</v>
      </c>
      <c r="B188" s="38" t="s">
        <v>48</v>
      </c>
      <c r="C188" s="39">
        <v>177</v>
      </c>
      <c r="D188" s="40">
        <v>112</v>
      </c>
      <c r="E188" s="40">
        <v>8021</v>
      </c>
      <c r="F188" s="41">
        <f t="shared" si="2"/>
        <v>40.461057304277645</v>
      </c>
      <c r="G188" s="39">
        <v>1113</v>
      </c>
      <c r="H188" s="39">
        <v>878</v>
      </c>
    </row>
    <row r="189" spans="1:8" ht="12.2" customHeight="1" x14ac:dyDescent="0.2">
      <c r="A189" s="63" t="s">
        <v>159</v>
      </c>
      <c r="B189" s="38" t="s">
        <v>148</v>
      </c>
      <c r="C189" s="39">
        <v>128</v>
      </c>
      <c r="D189" s="43" t="s">
        <v>130</v>
      </c>
      <c r="E189" s="40">
        <v>5879</v>
      </c>
      <c r="F189" s="49" t="s">
        <v>60</v>
      </c>
      <c r="G189" s="39">
        <v>1165</v>
      </c>
      <c r="H189" s="39">
        <v>678</v>
      </c>
    </row>
    <row r="190" spans="1:8" ht="12.2" customHeight="1" x14ac:dyDescent="0.2">
      <c r="A190" s="63" t="s">
        <v>159</v>
      </c>
      <c r="B190" s="38" t="s">
        <v>76</v>
      </c>
      <c r="C190" s="39">
        <v>457</v>
      </c>
      <c r="D190" s="70" t="s">
        <v>98</v>
      </c>
      <c r="E190" s="40">
        <v>42363</v>
      </c>
      <c r="F190" s="49" t="s">
        <v>60</v>
      </c>
      <c r="G190" s="39">
        <v>4454</v>
      </c>
      <c r="H190" s="39">
        <v>2606</v>
      </c>
    </row>
    <row r="191" spans="1:8" ht="12.2" customHeight="1" x14ac:dyDescent="0.2">
      <c r="A191" s="87" t="s">
        <v>159</v>
      </c>
      <c r="B191" s="78" t="s">
        <v>149</v>
      </c>
      <c r="C191" s="79">
        <v>374</v>
      </c>
      <c r="D191" s="88" t="s">
        <v>163</v>
      </c>
      <c r="E191" s="80">
        <v>22190</v>
      </c>
      <c r="F191" s="84" t="s">
        <v>60</v>
      </c>
      <c r="G191" s="79">
        <v>2324</v>
      </c>
      <c r="H191" s="79">
        <v>1571</v>
      </c>
    </row>
    <row r="192" spans="1:8" ht="12" customHeight="1" x14ac:dyDescent="0.2">
      <c r="A192" s="63" t="s">
        <v>164</v>
      </c>
      <c r="B192" s="38" t="s">
        <v>17</v>
      </c>
      <c r="C192" s="39">
        <v>172</v>
      </c>
      <c r="D192" s="40">
        <v>187</v>
      </c>
      <c r="E192" s="40">
        <v>14096</v>
      </c>
      <c r="F192" s="41">
        <f t="shared" ref="F192:F193" si="3">E192/(C192*D192)*100</f>
        <v>43.825394851386648</v>
      </c>
      <c r="G192" s="39">
        <v>883</v>
      </c>
      <c r="H192" s="39">
        <v>678</v>
      </c>
    </row>
    <row r="193" spans="1:8" ht="12.2" customHeight="1" x14ac:dyDescent="0.2">
      <c r="A193" s="63" t="s">
        <v>164</v>
      </c>
      <c r="B193" s="38" t="s">
        <v>48</v>
      </c>
      <c r="C193" s="39">
        <v>143</v>
      </c>
      <c r="D193" s="40">
        <v>112</v>
      </c>
      <c r="E193" s="40">
        <v>8146</v>
      </c>
      <c r="F193" s="41">
        <f t="shared" si="3"/>
        <v>50.861638361638363</v>
      </c>
      <c r="G193" s="39">
        <v>1171</v>
      </c>
      <c r="H193" s="39">
        <v>921</v>
      </c>
    </row>
    <row r="194" spans="1:8" ht="12.2" customHeight="1" x14ac:dyDescent="0.2">
      <c r="A194" s="63" t="s">
        <v>164</v>
      </c>
      <c r="B194" s="38" t="s">
        <v>148</v>
      </c>
      <c r="C194" s="110" t="s">
        <v>53</v>
      </c>
      <c r="D194" s="50" t="s">
        <v>53</v>
      </c>
      <c r="E194" s="50" t="s">
        <v>53</v>
      </c>
      <c r="F194" s="111" t="s">
        <v>53</v>
      </c>
      <c r="G194" s="110" t="s">
        <v>53</v>
      </c>
      <c r="H194" s="110" t="s">
        <v>53</v>
      </c>
    </row>
    <row r="195" spans="1:8" ht="12.2" customHeight="1" x14ac:dyDescent="0.2">
      <c r="A195" s="63" t="s">
        <v>164</v>
      </c>
      <c r="B195" s="38" t="s">
        <v>76</v>
      </c>
      <c r="C195" s="39">
        <v>545</v>
      </c>
      <c r="D195" s="70" t="s">
        <v>98</v>
      </c>
      <c r="E195" s="40">
        <v>173000</v>
      </c>
      <c r="F195" s="49" t="s">
        <v>60</v>
      </c>
      <c r="G195" s="39">
        <v>4661</v>
      </c>
      <c r="H195" s="39">
        <v>3210</v>
      </c>
    </row>
    <row r="196" spans="1:8" ht="12.2" customHeight="1" x14ac:dyDescent="0.2">
      <c r="A196" s="87" t="s">
        <v>164</v>
      </c>
      <c r="B196" s="78" t="s">
        <v>149</v>
      </c>
      <c r="C196" s="79">
        <v>283</v>
      </c>
      <c r="D196" s="88" t="s">
        <v>165</v>
      </c>
      <c r="E196" s="80">
        <v>20522</v>
      </c>
      <c r="F196" s="84" t="s">
        <v>60</v>
      </c>
      <c r="G196" s="79">
        <v>2770</v>
      </c>
      <c r="H196" s="79">
        <v>1643</v>
      </c>
    </row>
    <row r="197" spans="1:8" ht="12.2" customHeight="1" x14ac:dyDescent="0.2">
      <c r="A197" s="24" t="s">
        <v>16</v>
      </c>
      <c r="B197" s="24"/>
      <c r="C197" s="25"/>
      <c r="D197" s="45"/>
      <c r="E197" s="45"/>
      <c r="F197" s="45"/>
      <c r="G197" s="45"/>
      <c r="H197" s="45"/>
    </row>
    <row r="198" spans="1:8" ht="12.2" customHeight="1" x14ac:dyDescent="0.2">
      <c r="A198" s="21" t="s">
        <v>92</v>
      </c>
      <c r="B198" s="24"/>
      <c r="C198" s="25"/>
      <c r="D198" s="45"/>
      <c r="E198" s="45"/>
      <c r="F198" s="45"/>
      <c r="G198" s="45"/>
      <c r="H198" s="45"/>
    </row>
    <row r="199" spans="1:8" ht="12.2" customHeight="1" x14ac:dyDescent="0.2">
      <c r="A199" s="21" t="s">
        <v>93</v>
      </c>
      <c r="B199" s="24"/>
      <c r="C199" s="25"/>
      <c r="D199" s="45"/>
      <c r="E199" s="45"/>
      <c r="F199" s="45"/>
      <c r="G199" s="45"/>
      <c r="H199" s="45"/>
    </row>
    <row r="200" spans="1:8" ht="12.2" customHeight="1" x14ac:dyDescent="0.2">
      <c r="A200" s="2" t="s">
        <v>101</v>
      </c>
      <c r="B200" s="24"/>
      <c r="C200" s="25"/>
      <c r="D200" s="45"/>
      <c r="E200" s="45"/>
      <c r="F200" s="45"/>
      <c r="G200" s="45"/>
      <c r="H200" s="39"/>
    </row>
    <row r="201" spans="1:8" ht="12.2" customHeight="1" x14ac:dyDescent="0.2">
      <c r="A201" s="62" t="s">
        <v>102</v>
      </c>
      <c r="B201" s="24"/>
      <c r="C201" s="25"/>
      <c r="D201" s="45"/>
      <c r="E201" s="45"/>
      <c r="F201" s="45"/>
      <c r="G201" s="45"/>
      <c r="H201" s="39"/>
    </row>
    <row r="202" spans="1:8" ht="12.2" customHeight="1" x14ac:dyDescent="0.2">
      <c r="A202" s="23" t="s">
        <v>145</v>
      </c>
      <c r="B202" s="22"/>
      <c r="C202" s="25"/>
      <c r="D202" s="45"/>
      <c r="E202" s="45"/>
      <c r="F202" s="32"/>
      <c r="G202" s="32"/>
      <c r="H202" s="32"/>
    </row>
    <row r="203" spans="1:8" ht="12.2" customHeight="1" x14ac:dyDescent="0.2">
      <c r="A203" s="23" t="s">
        <v>147</v>
      </c>
      <c r="B203" s="23"/>
      <c r="C203" s="22"/>
      <c r="D203" s="32"/>
      <c r="E203" s="32"/>
      <c r="F203" s="32"/>
      <c r="G203" s="32"/>
      <c r="H203" s="32"/>
    </row>
    <row r="204" spans="1:8" ht="12.2" customHeight="1" x14ac:dyDescent="0.2">
      <c r="A204" s="38" t="s">
        <v>150</v>
      </c>
      <c r="B204" s="23"/>
      <c r="C204" s="22"/>
      <c r="D204" s="32"/>
      <c r="E204" s="32"/>
      <c r="F204" s="32"/>
      <c r="G204" s="32"/>
      <c r="H204" s="32"/>
    </row>
    <row r="205" spans="1:8" ht="12.2" customHeight="1" x14ac:dyDescent="0.2">
      <c r="A205" s="23"/>
      <c r="B205" s="23"/>
      <c r="C205" s="22"/>
      <c r="D205" s="32"/>
      <c r="E205" s="32"/>
      <c r="F205" s="32"/>
      <c r="G205" s="32"/>
      <c r="H205" s="32"/>
    </row>
    <row r="206" spans="1:8" ht="12.2" customHeight="1" x14ac:dyDescent="0.2">
      <c r="A206" s="38" t="s">
        <v>146</v>
      </c>
      <c r="B206" s="38"/>
      <c r="C206" s="38"/>
      <c r="D206" s="32"/>
      <c r="E206" s="32"/>
    </row>
    <row r="207" spans="1:8" ht="12.2" customHeight="1" x14ac:dyDescent="0.2"/>
    <row r="208" spans="1:8" ht="12.2" customHeight="1" x14ac:dyDescent="0.2"/>
    <row r="209" ht="12.2" customHeight="1" x14ac:dyDescent="0.2"/>
    <row r="210" ht="12.2" customHeight="1" x14ac:dyDescent="0.2"/>
  </sheetData>
  <autoFilter ref="A7:B203"/>
  <mergeCells count="6">
    <mergeCell ref="A5:A7"/>
    <mergeCell ref="G7:H7"/>
    <mergeCell ref="B5:B7"/>
    <mergeCell ref="C5:C6"/>
    <mergeCell ref="D5:D6"/>
    <mergeCell ref="E5:E6"/>
  </mergeCells>
  <phoneticPr fontId="0" type="noConversion"/>
  <pageMargins left="0.78740157480314965" right="0.15748031496062992" top="0.59055118110236227" bottom="0.70866141732283472" header="0.51181102362204722" footer="0.51181102362204722"/>
  <pageSetup paperSize="9" scale="8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30"/>
  <sheetViews>
    <sheetView workbookViewId="0"/>
  </sheetViews>
  <sheetFormatPr baseColWidth="10" defaultColWidth="17.1640625" defaultRowHeight="12.75" customHeight="1" x14ac:dyDescent="0.2"/>
  <cols>
    <col min="1" max="1" width="11.1640625" style="29" customWidth="1"/>
    <col min="2" max="2" width="43" style="29" customWidth="1"/>
    <col min="3" max="6" width="14.33203125" style="29" customWidth="1"/>
    <col min="7" max="16384" width="17.1640625" style="29"/>
  </cols>
  <sheetData>
    <row r="1" spans="1:6" ht="12.75" customHeight="1" x14ac:dyDescent="0.2">
      <c r="A1" s="1" t="s">
        <v>36</v>
      </c>
      <c r="B1" s="1"/>
      <c r="C1" s="1"/>
      <c r="D1" s="1"/>
      <c r="E1" s="28"/>
    </row>
    <row r="3" spans="1:6" s="31" customFormat="1" ht="12.75" customHeight="1" x14ac:dyDescent="0.2">
      <c r="A3" s="19" t="s">
        <v>90</v>
      </c>
      <c r="B3" s="18"/>
      <c r="C3" s="18"/>
      <c r="D3" s="30"/>
      <c r="E3" s="30"/>
      <c r="F3" s="30"/>
    </row>
    <row r="4" spans="1:6" s="31" customFormat="1" ht="12.75" customHeight="1" x14ac:dyDescent="0.2">
      <c r="A4" s="32"/>
      <c r="B4" s="32"/>
      <c r="C4" s="32"/>
      <c r="D4" s="32"/>
      <c r="E4" s="32"/>
      <c r="F4" s="32"/>
    </row>
    <row r="5" spans="1:6" s="31" customFormat="1" ht="12.75" customHeight="1" x14ac:dyDescent="0.2">
      <c r="A5" s="106" t="s">
        <v>7</v>
      </c>
      <c r="B5" s="97" t="s">
        <v>62</v>
      </c>
      <c r="C5" s="33" t="s">
        <v>4</v>
      </c>
      <c r="D5" s="33" t="s">
        <v>5</v>
      </c>
      <c r="E5" s="33" t="s">
        <v>6</v>
      </c>
      <c r="F5" s="34" t="s">
        <v>49</v>
      </c>
    </row>
    <row r="6" spans="1:6" s="31" customFormat="1" ht="12.75" customHeight="1" x14ac:dyDescent="0.2">
      <c r="A6" s="107"/>
      <c r="B6" s="108"/>
      <c r="C6" s="109" t="s">
        <v>9</v>
      </c>
      <c r="D6" s="109"/>
      <c r="E6" s="109"/>
      <c r="F6" s="36" t="s">
        <v>51</v>
      </c>
    </row>
    <row r="7" spans="1:6" s="31" customFormat="1" ht="12.75" customHeight="1" x14ac:dyDescent="0.2">
      <c r="A7" s="37">
        <v>1995</v>
      </c>
      <c r="B7" s="38" t="s">
        <v>63</v>
      </c>
      <c r="C7" s="39">
        <v>355</v>
      </c>
      <c r="D7" s="40">
        <v>1812</v>
      </c>
      <c r="E7" s="40">
        <v>618000</v>
      </c>
      <c r="F7" s="41">
        <v>96.1</v>
      </c>
    </row>
    <row r="8" spans="1:6" s="31" customFormat="1" ht="12.75" customHeight="1" x14ac:dyDescent="0.2">
      <c r="A8" s="37">
        <v>1996</v>
      </c>
      <c r="B8" s="38" t="s">
        <v>63</v>
      </c>
      <c r="C8" s="39">
        <v>416</v>
      </c>
      <c r="D8" s="40">
        <v>1800</v>
      </c>
      <c r="E8" s="40">
        <v>682000</v>
      </c>
      <c r="F8" s="41">
        <v>91.1</v>
      </c>
    </row>
    <row r="9" spans="1:6" s="31" customFormat="1" ht="12.75" customHeight="1" x14ac:dyDescent="0.2">
      <c r="A9" s="37">
        <v>1997</v>
      </c>
      <c r="B9" s="42" t="s">
        <v>64</v>
      </c>
      <c r="C9" s="39">
        <v>27</v>
      </c>
      <c r="D9" s="40">
        <v>1800</v>
      </c>
      <c r="E9" s="40">
        <v>48241</v>
      </c>
      <c r="F9" s="41">
        <v>99.3</v>
      </c>
    </row>
    <row r="10" spans="1:6" s="31" customFormat="1" ht="12.75" customHeight="1" x14ac:dyDescent="0.2">
      <c r="A10" s="37">
        <v>1997</v>
      </c>
      <c r="B10" s="38" t="s">
        <v>63</v>
      </c>
      <c r="C10" s="39">
        <v>416</v>
      </c>
      <c r="D10" s="40">
        <v>1800</v>
      </c>
      <c r="E10" s="40">
        <v>628579</v>
      </c>
      <c r="F10" s="41">
        <v>83.9</v>
      </c>
    </row>
    <row r="11" spans="1:6" s="31" customFormat="1" ht="12.75" customHeight="1" x14ac:dyDescent="0.2">
      <c r="A11" s="37">
        <v>1998</v>
      </c>
      <c r="B11" s="42" t="s">
        <v>64</v>
      </c>
      <c r="C11" s="39">
        <v>416</v>
      </c>
      <c r="D11" s="40">
        <v>1800</v>
      </c>
      <c r="E11" s="40">
        <v>663412</v>
      </c>
      <c r="F11" s="41">
        <v>88.6</v>
      </c>
    </row>
    <row r="12" spans="1:6" s="31" customFormat="1" ht="12.75" customHeight="1" x14ac:dyDescent="0.2">
      <c r="A12" s="37">
        <v>1998</v>
      </c>
      <c r="B12" s="38" t="s">
        <v>63</v>
      </c>
      <c r="C12" s="39">
        <v>416</v>
      </c>
      <c r="D12" s="40">
        <v>1800</v>
      </c>
      <c r="E12" s="40">
        <v>473854</v>
      </c>
      <c r="F12" s="41">
        <v>63.3</v>
      </c>
    </row>
    <row r="13" spans="1:6" s="31" customFormat="1" ht="12.75" customHeight="1" x14ac:dyDescent="0.2">
      <c r="A13" s="37">
        <v>1999</v>
      </c>
      <c r="B13" s="42" t="s">
        <v>64</v>
      </c>
      <c r="C13" s="39">
        <v>415</v>
      </c>
      <c r="D13" s="40">
        <v>1746</v>
      </c>
      <c r="E13" s="40">
        <v>470597</v>
      </c>
      <c r="F13" s="41">
        <v>64.900000000000006</v>
      </c>
    </row>
    <row r="14" spans="1:6" s="31" customFormat="1" ht="12.75" customHeight="1" x14ac:dyDescent="0.2">
      <c r="A14" s="37">
        <v>1999</v>
      </c>
      <c r="B14" s="38" t="s">
        <v>63</v>
      </c>
      <c r="C14" s="39">
        <v>400</v>
      </c>
      <c r="D14" s="40">
        <v>1770</v>
      </c>
      <c r="E14" s="43">
        <v>389774</v>
      </c>
      <c r="F14" s="41">
        <v>55.1</v>
      </c>
    </row>
    <row r="15" spans="1:6" s="31" customFormat="1" ht="12.75" customHeight="1" x14ac:dyDescent="0.2">
      <c r="A15" s="37">
        <v>2000</v>
      </c>
      <c r="B15" s="42" t="s">
        <v>64</v>
      </c>
      <c r="C15" s="39">
        <v>406</v>
      </c>
      <c r="D15" s="40">
        <v>1800</v>
      </c>
      <c r="E15" s="40">
        <v>384802</v>
      </c>
      <c r="F15" s="41">
        <v>52.7</v>
      </c>
    </row>
    <row r="16" spans="1:6" s="31" customFormat="1" ht="12.75" customHeight="1" x14ac:dyDescent="0.2">
      <c r="A16" s="37">
        <v>2000</v>
      </c>
      <c r="B16" s="38" t="s">
        <v>65</v>
      </c>
      <c r="C16" s="39">
        <v>312</v>
      </c>
      <c r="D16" s="40">
        <v>1817</v>
      </c>
      <c r="E16" s="40">
        <v>422777</v>
      </c>
      <c r="F16" s="41">
        <v>74.599999999999994</v>
      </c>
    </row>
    <row r="17" spans="1:6" s="31" customFormat="1" ht="12.75" customHeight="1" x14ac:dyDescent="0.2">
      <c r="A17" s="37">
        <v>2001</v>
      </c>
      <c r="B17" s="38" t="s">
        <v>67</v>
      </c>
      <c r="C17" s="39">
        <v>310</v>
      </c>
      <c r="D17" s="40">
        <v>1743</v>
      </c>
      <c r="E17" s="40">
        <v>400000</v>
      </c>
      <c r="F17" s="41">
        <v>74</v>
      </c>
    </row>
    <row r="18" spans="1:6" s="31" customFormat="1" ht="12.75" customHeight="1" x14ac:dyDescent="0.2">
      <c r="A18" s="37">
        <v>2001</v>
      </c>
      <c r="B18" s="38" t="s">
        <v>65</v>
      </c>
      <c r="C18" s="39">
        <v>416</v>
      </c>
      <c r="D18" s="40">
        <v>1794</v>
      </c>
      <c r="E18" s="40">
        <v>603000</v>
      </c>
      <c r="F18" s="41">
        <v>80.8</v>
      </c>
    </row>
    <row r="19" spans="1:6" s="31" customFormat="1" ht="12.75" customHeight="1" x14ac:dyDescent="0.2">
      <c r="A19" s="37">
        <v>2002</v>
      </c>
      <c r="B19" s="38" t="s">
        <v>67</v>
      </c>
      <c r="C19" s="39">
        <v>216</v>
      </c>
      <c r="D19" s="40">
        <v>1780</v>
      </c>
      <c r="E19" s="40">
        <v>267000</v>
      </c>
      <c r="F19" s="41">
        <v>69.400000000000006</v>
      </c>
    </row>
    <row r="20" spans="1:6" s="31" customFormat="1" ht="12.75" customHeight="1" x14ac:dyDescent="0.2">
      <c r="A20" s="37">
        <v>2002</v>
      </c>
      <c r="B20" s="38" t="s">
        <v>68</v>
      </c>
      <c r="C20" s="39">
        <v>64</v>
      </c>
      <c r="D20" s="40">
        <v>1780</v>
      </c>
      <c r="E20" s="40">
        <v>105000</v>
      </c>
      <c r="F20" s="41">
        <v>92.2</v>
      </c>
    </row>
    <row r="21" spans="1:6" s="31" customFormat="1" ht="12.75" customHeight="1" x14ac:dyDescent="0.2">
      <c r="A21" s="37">
        <v>2002</v>
      </c>
      <c r="B21" s="38" t="s">
        <v>65</v>
      </c>
      <c r="C21" s="39">
        <v>416</v>
      </c>
      <c r="D21" s="40">
        <v>1786</v>
      </c>
      <c r="E21" s="40">
        <v>668000</v>
      </c>
      <c r="F21" s="41">
        <v>89.9</v>
      </c>
    </row>
    <row r="22" spans="1:6" s="31" customFormat="1" ht="12.75" customHeight="1" x14ac:dyDescent="0.2">
      <c r="A22" s="37">
        <v>2003</v>
      </c>
      <c r="B22" s="38" t="s">
        <v>66</v>
      </c>
      <c r="C22" s="39">
        <v>48</v>
      </c>
      <c r="D22" s="40">
        <v>1800</v>
      </c>
      <c r="E22" s="40">
        <v>70068</v>
      </c>
      <c r="F22" s="41">
        <f>E22/(C22*D22)*100</f>
        <v>81.097222222222214</v>
      </c>
    </row>
    <row r="23" spans="1:6" s="31" customFormat="1" ht="12.75" customHeight="1" x14ac:dyDescent="0.2">
      <c r="A23" s="37">
        <v>2003</v>
      </c>
      <c r="B23" s="38" t="s">
        <v>68</v>
      </c>
      <c r="C23" s="39">
        <v>416</v>
      </c>
      <c r="D23" s="40">
        <v>1800</v>
      </c>
      <c r="E23" s="40">
        <v>600000</v>
      </c>
      <c r="F23" s="41">
        <f>E23/(C23*D23)*100</f>
        <v>80.128205128205138</v>
      </c>
    </row>
    <row r="24" spans="1:6" s="31" customFormat="1" ht="12.75" customHeight="1" x14ac:dyDescent="0.2">
      <c r="A24" s="37">
        <v>2003</v>
      </c>
      <c r="B24" s="38" t="s">
        <v>65</v>
      </c>
      <c r="C24" s="39">
        <v>416</v>
      </c>
      <c r="D24" s="40">
        <v>1800</v>
      </c>
      <c r="E24" s="40">
        <v>415000</v>
      </c>
      <c r="F24" s="41">
        <f>E24/(C24*D24)*100</f>
        <v>55.422008547008552</v>
      </c>
    </row>
    <row r="25" spans="1:6" s="31" customFormat="1" ht="12.75" customHeight="1" x14ac:dyDescent="0.2">
      <c r="A25" s="37">
        <v>2005</v>
      </c>
      <c r="B25" s="44" t="s">
        <v>70</v>
      </c>
      <c r="C25" s="39">
        <v>364</v>
      </c>
      <c r="D25" s="40">
        <v>1800</v>
      </c>
      <c r="E25" s="40">
        <v>320809</v>
      </c>
      <c r="F25" s="41">
        <f>E25/(C25*D25)*100</f>
        <v>48.963522588522594</v>
      </c>
    </row>
    <row r="26" spans="1:6" s="31" customFormat="1" ht="12.75" customHeight="1" x14ac:dyDescent="0.2">
      <c r="A26" s="37">
        <v>2005</v>
      </c>
      <c r="B26" s="44" t="s">
        <v>69</v>
      </c>
      <c r="C26" s="39">
        <v>646</v>
      </c>
      <c r="D26" s="40">
        <v>1827</v>
      </c>
      <c r="E26" s="40">
        <v>1050000</v>
      </c>
      <c r="F26" s="41">
        <f>E26/(C26*D26)*100</f>
        <v>88.964805522935137</v>
      </c>
    </row>
    <row r="27" spans="1:6" ht="12.75" customHeight="1" x14ac:dyDescent="0.2">
      <c r="A27" s="24" t="s">
        <v>16</v>
      </c>
      <c r="B27" s="24"/>
      <c r="C27" s="25"/>
      <c r="D27" s="45"/>
      <c r="E27" s="45"/>
      <c r="F27" s="45"/>
    </row>
    <row r="28" spans="1:6" ht="12.75" customHeight="1" x14ac:dyDescent="0.2">
      <c r="A28" s="23" t="s">
        <v>91</v>
      </c>
      <c r="B28" s="23"/>
      <c r="C28" s="22"/>
      <c r="D28" s="32"/>
      <c r="E28" s="32"/>
      <c r="F28" s="32"/>
    </row>
    <row r="29" spans="1:6" ht="12.75" customHeight="1" x14ac:dyDescent="0.2">
      <c r="A29" s="23"/>
      <c r="B29" s="23"/>
      <c r="C29" s="22"/>
      <c r="D29" s="32"/>
      <c r="E29" s="32"/>
      <c r="F29" s="32"/>
    </row>
    <row r="30" spans="1:6" ht="12.75" customHeight="1" x14ac:dyDescent="0.2">
      <c r="A30" s="38" t="s">
        <v>71</v>
      </c>
      <c r="B30" s="38"/>
      <c r="C30" s="38"/>
      <c r="D30" s="32"/>
      <c r="E30" s="32"/>
      <c r="F30" s="32"/>
    </row>
  </sheetData>
  <autoFilter ref="A6:B28"/>
  <mergeCells count="3">
    <mergeCell ref="A5:A6"/>
    <mergeCell ref="B5:B6"/>
    <mergeCell ref="C6:E6"/>
  </mergeCells>
  <phoneticPr fontId="0" type="noConversion"/>
  <pageMargins left="0.83" right="0.34" top="0.59055118110236204" bottom="0.59055118110236204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86"/>
  <sheetViews>
    <sheetView workbookViewId="0"/>
  </sheetViews>
  <sheetFormatPr baseColWidth="10" defaultColWidth="17.1640625" defaultRowHeight="12.75" customHeight="1" x14ac:dyDescent="0.2"/>
  <cols>
    <col min="1" max="1" width="14.33203125" style="29" customWidth="1"/>
    <col min="2" max="16384" width="17.1640625" style="29"/>
  </cols>
  <sheetData>
    <row r="1" spans="1:7" ht="12.75" customHeight="1" x14ac:dyDescent="0.2">
      <c r="A1" s="1" t="s">
        <v>79</v>
      </c>
      <c r="B1" s="1"/>
      <c r="C1" s="1"/>
      <c r="D1" s="28"/>
      <c r="E1" s="28"/>
      <c r="F1" s="28"/>
      <c r="G1" s="28"/>
    </row>
    <row r="3" spans="1:7" ht="26.45" customHeight="1" x14ac:dyDescent="0.2">
      <c r="A3" s="51" t="s">
        <v>80</v>
      </c>
      <c r="B3" s="52"/>
      <c r="C3" s="53"/>
      <c r="D3" s="53"/>
      <c r="E3" s="53"/>
      <c r="F3" s="53"/>
      <c r="G3" s="53"/>
    </row>
    <row r="4" spans="1:7" ht="12.75" customHeight="1" x14ac:dyDescent="0.2">
      <c r="A4" s="32"/>
      <c r="B4" s="32"/>
      <c r="C4" s="32"/>
      <c r="D4" s="32"/>
      <c r="E4" s="32"/>
      <c r="F4" s="32"/>
      <c r="G4" s="32"/>
    </row>
    <row r="5" spans="1:7" ht="12.75" customHeight="1" thickBot="1" x14ac:dyDescent="0.25">
      <c r="A5" s="95" t="s">
        <v>61</v>
      </c>
      <c r="B5" s="96" t="s">
        <v>4</v>
      </c>
      <c r="C5" s="89" t="s">
        <v>5</v>
      </c>
      <c r="D5" s="89" t="s">
        <v>6</v>
      </c>
      <c r="E5" s="89" t="s">
        <v>49</v>
      </c>
      <c r="F5" s="89" t="s">
        <v>3</v>
      </c>
      <c r="G5" s="90"/>
    </row>
    <row r="6" spans="1:7" ht="25.5" customHeight="1" thickBot="1" x14ac:dyDescent="0.25">
      <c r="A6" s="91"/>
      <c r="B6" s="91"/>
      <c r="C6" s="92"/>
      <c r="D6" s="92"/>
      <c r="E6" s="92"/>
      <c r="F6" s="54" t="s">
        <v>8</v>
      </c>
      <c r="G6" s="55" t="s">
        <v>50</v>
      </c>
    </row>
    <row r="7" spans="1:7" ht="12.75" customHeight="1" thickBot="1" x14ac:dyDescent="0.25">
      <c r="A7" s="91"/>
      <c r="B7" s="91" t="s">
        <v>9</v>
      </c>
      <c r="C7" s="92"/>
      <c r="D7" s="92"/>
      <c r="E7" s="54" t="s">
        <v>51</v>
      </c>
      <c r="F7" s="93" t="s">
        <v>83</v>
      </c>
      <c r="G7" s="94"/>
    </row>
    <row r="8" spans="1:7" ht="24.75" customHeight="1" x14ac:dyDescent="0.2">
      <c r="A8" s="56"/>
      <c r="B8" s="30" t="s">
        <v>17</v>
      </c>
      <c r="C8" s="30"/>
      <c r="D8" s="30"/>
      <c r="E8" s="30"/>
      <c r="F8" s="30"/>
      <c r="G8" s="30"/>
    </row>
    <row r="9" spans="1:7" ht="12.75" hidden="1" customHeight="1" x14ac:dyDescent="0.2">
      <c r="A9" s="57" t="s">
        <v>58</v>
      </c>
      <c r="B9" s="39">
        <v>253</v>
      </c>
      <c r="C9" s="40">
        <v>148</v>
      </c>
      <c r="D9" s="40">
        <v>23860</v>
      </c>
      <c r="E9" s="41">
        <f t="shared" ref="E9:E22" si="0">D9/(B9*C9)*100</f>
        <v>63.721824591389812</v>
      </c>
      <c r="F9" s="39">
        <v>727</v>
      </c>
      <c r="G9" s="39">
        <v>551</v>
      </c>
    </row>
    <row r="10" spans="1:7" ht="12.75" hidden="1" customHeight="1" x14ac:dyDescent="0.2">
      <c r="A10" s="57" t="s">
        <v>59</v>
      </c>
      <c r="B10" s="39">
        <v>281</v>
      </c>
      <c r="C10" s="40">
        <v>224</v>
      </c>
      <c r="D10" s="40">
        <v>23005</v>
      </c>
      <c r="E10" s="41">
        <f t="shared" si="0"/>
        <v>36.548360447381803</v>
      </c>
      <c r="F10" s="39">
        <v>666</v>
      </c>
      <c r="G10" s="39">
        <v>490</v>
      </c>
    </row>
    <row r="11" spans="1:7" ht="12.75" hidden="1" customHeight="1" x14ac:dyDescent="0.2">
      <c r="A11" s="57" t="s">
        <v>81</v>
      </c>
      <c r="B11" s="39">
        <v>242</v>
      </c>
      <c r="C11" s="40">
        <v>148</v>
      </c>
      <c r="D11" s="40">
        <v>28253</v>
      </c>
      <c r="E11" s="41">
        <f t="shared" si="0"/>
        <v>78.883739111011835</v>
      </c>
      <c r="F11" s="39">
        <v>641</v>
      </c>
      <c r="G11" s="39">
        <v>465</v>
      </c>
    </row>
    <row r="12" spans="1:7" ht="12.75" hidden="1" customHeight="1" x14ac:dyDescent="0.2">
      <c r="A12" s="57" t="s">
        <v>82</v>
      </c>
      <c r="B12" s="39">
        <v>213</v>
      </c>
      <c r="C12" s="40">
        <v>188</v>
      </c>
      <c r="D12" s="40">
        <v>24663</v>
      </c>
      <c r="E12" s="41">
        <f t="shared" si="0"/>
        <v>61.589751273599035</v>
      </c>
      <c r="F12" s="39">
        <v>636</v>
      </c>
      <c r="G12" s="39">
        <v>456</v>
      </c>
    </row>
    <row r="13" spans="1:7" ht="12.75" hidden="1" customHeight="1" x14ac:dyDescent="0.2">
      <c r="A13" s="57" t="s">
        <v>84</v>
      </c>
      <c r="B13" s="39">
        <v>181</v>
      </c>
      <c r="C13" s="40">
        <v>188</v>
      </c>
      <c r="D13" s="40">
        <v>20615</v>
      </c>
      <c r="E13" s="41">
        <f t="shared" si="0"/>
        <v>60.582461502292226</v>
      </c>
      <c r="F13" s="39">
        <v>654</v>
      </c>
      <c r="G13" s="39">
        <v>473</v>
      </c>
    </row>
    <row r="14" spans="1:7" ht="12.75" hidden="1" customHeight="1" x14ac:dyDescent="0.2">
      <c r="A14" s="57" t="s">
        <v>88</v>
      </c>
      <c r="B14" s="39">
        <v>198</v>
      </c>
      <c r="C14" s="40">
        <v>188</v>
      </c>
      <c r="D14" s="40">
        <v>21508</v>
      </c>
      <c r="E14" s="41">
        <f t="shared" si="0"/>
        <v>57.779926928863098</v>
      </c>
      <c r="F14" s="39">
        <v>661</v>
      </c>
      <c r="G14" s="39">
        <v>465</v>
      </c>
    </row>
    <row r="15" spans="1:7" ht="12.75" customHeight="1" x14ac:dyDescent="0.2">
      <c r="A15" s="57" t="s">
        <v>89</v>
      </c>
      <c r="B15" s="39">
        <v>186</v>
      </c>
      <c r="C15" s="40">
        <v>188</v>
      </c>
      <c r="D15" s="40">
        <v>20539</v>
      </c>
      <c r="E15" s="41">
        <f t="shared" si="0"/>
        <v>58.736559139784951</v>
      </c>
      <c r="F15" s="39">
        <v>674</v>
      </c>
      <c r="G15" s="39">
        <v>465</v>
      </c>
    </row>
    <row r="16" spans="1:7" ht="12.75" customHeight="1" x14ac:dyDescent="0.2">
      <c r="A16" s="58" t="s">
        <v>97</v>
      </c>
      <c r="B16" s="39">
        <v>206</v>
      </c>
      <c r="C16" s="40">
        <v>188</v>
      </c>
      <c r="D16" s="40">
        <v>26622</v>
      </c>
      <c r="E16" s="41">
        <f t="shared" si="0"/>
        <v>68.740962611030781</v>
      </c>
      <c r="F16" s="39">
        <v>657</v>
      </c>
      <c r="G16" s="39">
        <v>479</v>
      </c>
    </row>
    <row r="17" spans="1:7" ht="12.75" customHeight="1" x14ac:dyDescent="0.2">
      <c r="A17" s="58" t="s">
        <v>103</v>
      </c>
      <c r="B17" s="39">
        <v>209</v>
      </c>
      <c r="C17" s="40">
        <v>188</v>
      </c>
      <c r="D17" s="40">
        <v>28149</v>
      </c>
      <c r="E17" s="41">
        <f t="shared" si="0"/>
        <v>71.640537513997756</v>
      </c>
      <c r="F17" s="39">
        <v>673</v>
      </c>
      <c r="G17" s="39">
        <v>479</v>
      </c>
    </row>
    <row r="18" spans="1:7" ht="12.75" customHeight="1" x14ac:dyDescent="0.2">
      <c r="A18" s="58" t="s">
        <v>105</v>
      </c>
      <c r="B18" s="39">
        <v>228</v>
      </c>
      <c r="C18" s="40">
        <v>188</v>
      </c>
      <c r="D18" s="40">
        <v>26977</v>
      </c>
      <c r="E18" s="41">
        <f t="shared" si="0"/>
        <v>62.936263531168343</v>
      </c>
      <c r="F18" s="39">
        <v>669</v>
      </c>
      <c r="G18" s="39">
        <v>479</v>
      </c>
    </row>
    <row r="19" spans="1:7" ht="12.75" customHeight="1" x14ac:dyDescent="0.2">
      <c r="A19" s="58" t="s">
        <v>107</v>
      </c>
      <c r="B19" s="39">
        <v>200</v>
      </c>
      <c r="C19" s="40">
        <v>188</v>
      </c>
      <c r="D19" s="40">
        <v>24689</v>
      </c>
      <c r="E19" s="41">
        <f t="shared" si="0"/>
        <v>65.662234042553195</v>
      </c>
      <c r="F19" s="39">
        <v>713</v>
      </c>
      <c r="G19" s="39">
        <v>519</v>
      </c>
    </row>
    <row r="20" spans="1:7" ht="12.75" customHeight="1" x14ac:dyDescent="0.2">
      <c r="A20" s="58" t="s">
        <v>109</v>
      </c>
      <c r="B20" s="39">
        <v>170</v>
      </c>
      <c r="C20" s="40">
        <v>187</v>
      </c>
      <c r="D20" s="40">
        <v>23350</v>
      </c>
      <c r="E20" s="41">
        <f t="shared" si="0"/>
        <v>73.450770682604599</v>
      </c>
      <c r="F20" s="39">
        <v>749</v>
      </c>
      <c r="G20" s="39">
        <v>544</v>
      </c>
    </row>
    <row r="21" spans="1:7" ht="12.75" customHeight="1" x14ac:dyDescent="0.2">
      <c r="A21" s="58" t="s">
        <v>115</v>
      </c>
      <c r="B21" s="39">
        <v>190</v>
      </c>
      <c r="C21" s="40">
        <v>187</v>
      </c>
      <c r="D21" s="40">
        <v>27712</v>
      </c>
      <c r="E21" s="41">
        <f t="shared" si="0"/>
        <v>77.9960596678863</v>
      </c>
      <c r="F21" s="39">
        <v>744</v>
      </c>
      <c r="G21" s="39">
        <v>539</v>
      </c>
    </row>
    <row r="22" spans="1:7" ht="12.75" customHeight="1" x14ac:dyDescent="0.2">
      <c r="A22" s="58" t="s">
        <v>119</v>
      </c>
      <c r="B22" s="39">
        <v>194</v>
      </c>
      <c r="C22" s="40">
        <v>187</v>
      </c>
      <c r="D22" s="40">
        <v>24699</v>
      </c>
      <c r="E22" s="41">
        <f t="shared" si="0"/>
        <v>68.08258448646562</v>
      </c>
      <c r="F22" s="39">
        <v>744</v>
      </c>
      <c r="G22" s="39">
        <v>539</v>
      </c>
    </row>
    <row r="23" spans="1:7" ht="24.75" customHeight="1" x14ac:dyDescent="0.2">
      <c r="A23" s="56"/>
      <c r="B23" s="30" t="s">
        <v>48</v>
      </c>
      <c r="C23" s="30"/>
      <c r="D23" s="30"/>
      <c r="E23" s="30"/>
      <c r="F23" s="30"/>
      <c r="G23" s="30"/>
    </row>
    <row r="24" spans="1:7" ht="12.75" hidden="1" customHeight="1" x14ac:dyDescent="0.2">
      <c r="A24" s="57" t="s">
        <v>58</v>
      </c>
      <c r="B24" s="39">
        <v>181</v>
      </c>
      <c r="C24" s="40">
        <v>132</v>
      </c>
      <c r="D24" s="40">
        <v>16798</v>
      </c>
      <c r="E24" s="41">
        <f t="shared" ref="E24:E37" si="1">D24/(B24*C24)*100</f>
        <v>70.308052904737977</v>
      </c>
      <c r="F24" s="39">
        <v>1237</v>
      </c>
      <c r="G24" s="39">
        <v>949</v>
      </c>
    </row>
    <row r="25" spans="1:7" ht="12.75" hidden="1" customHeight="1" x14ac:dyDescent="0.2">
      <c r="A25" s="57" t="s">
        <v>59</v>
      </c>
      <c r="B25" s="39">
        <v>179</v>
      </c>
      <c r="C25" s="40">
        <v>132</v>
      </c>
      <c r="D25" s="40">
        <v>18460</v>
      </c>
      <c r="E25" s="41">
        <f t="shared" si="1"/>
        <v>78.127645166751307</v>
      </c>
      <c r="F25" s="39">
        <v>983</v>
      </c>
      <c r="G25" s="39">
        <v>751</v>
      </c>
    </row>
    <row r="26" spans="1:7" ht="12.75" hidden="1" customHeight="1" x14ac:dyDescent="0.2">
      <c r="A26" s="57" t="s">
        <v>81</v>
      </c>
      <c r="B26" s="39">
        <v>186</v>
      </c>
      <c r="C26" s="40">
        <v>122</v>
      </c>
      <c r="D26" s="40">
        <v>17885</v>
      </c>
      <c r="E26" s="41">
        <f t="shared" si="1"/>
        <v>78.816322933192311</v>
      </c>
      <c r="F26" s="39">
        <v>1145</v>
      </c>
      <c r="G26" s="39">
        <v>841</v>
      </c>
    </row>
    <row r="27" spans="1:7" ht="12.75" hidden="1" customHeight="1" x14ac:dyDescent="0.2">
      <c r="A27" s="57" t="s">
        <v>82</v>
      </c>
      <c r="B27" s="39">
        <v>173</v>
      </c>
      <c r="C27" s="40">
        <v>122</v>
      </c>
      <c r="D27" s="40">
        <v>17311</v>
      </c>
      <c r="E27" s="41">
        <f t="shared" si="1"/>
        <v>82.01933099592533</v>
      </c>
      <c r="F27" s="39">
        <v>969</v>
      </c>
      <c r="G27" s="39">
        <v>751</v>
      </c>
    </row>
    <row r="28" spans="1:7" ht="12.75" hidden="1" customHeight="1" x14ac:dyDescent="0.2">
      <c r="A28" s="57" t="s">
        <v>84</v>
      </c>
      <c r="B28" s="39">
        <v>188</v>
      </c>
      <c r="C28" s="40">
        <v>122</v>
      </c>
      <c r="D28" s="40">
        <v>19036</v>
      </c>
      <c r="E28" s="41">
        <f t="shared" si="1"/>
        <v>82.996163236832928</v>
      </c>
      <c r="F28" s="39">
        <v>976</v>
      </c>
      <c r="G28" s="39">
        <v>753</v>
      </c>
    </row>
    <row r="29" spans="1:7" ht="12.75" hidden="1" customHeight="1" x14ac:dyDescent="0.2">
      <c r="A29" s="57" t="s">
        <v>88</v>
      </c>
      <c r="B29" s="39">
        <v>194</v>
      </c>
      <c r="C29" s="40">
        <v>122</v>
      </c>
      <c r="D29" s="40">
        <v>18645</v>
      </c>
      <c r="E29" s="41">
        <f t="shared" si="1"/>
        <v>78.777251985803616</v>
      </c>
      <c r="F29" s="39">
        <v>976</v>
      </c>
      <c r="G29" s="39">
        <v>750</v>
      </c>
    </row>
    <row r="30" spans="1:7" ht="12.75" customHeight="1" x14ac:dyDescent="0.2">
      <c r="A30" s="57" t="s">
        <v>89</v>
      </c>
      <c r="B30" s="39">
        <v>180</v>
      </c>
      <c r="C30" s="40">
        <v>122</v>
      </c>
      <c r="D30" s="40">
        <v>16935</v>
      </c>
      <c r="E30" s="41">
        <f t="shared" si="1"/>
        <v>77.117486338797818</v>
      </c>
      <c r="F30" s="39">
        <v>994</v>
      </c>
      <c r="G30" s="39">
        <v>765</v>
      </c>
    </row>
    <row r="31" spans="1:7" ht="12.75" customHeight="1" x14ac:dyDescent="0.2">
      <c r="A31" s="58" t="s">
        <v>97</v>
      </c>
      <c r="B31" s="39">
        <v>189</v>
      </c>
      <c r="C31" s="40">
        <v>122</v>
      </c>
      <c r="D31" s="40">
        <v>18169</v>
      </c>
      <c r="E31" s="41">
        <f t="shared" si="1"/>
        <v>78.796946829733713</v>
      </c>
      <c r="F31" s="39">
        <v>1233</v>
      </c>
      <c r="G31" s="39">
        <v>927</v>
      </c>
    </row>
    <row r="32" spans="1:7" ht="12.75" customHeight="1" x14ac:dyDescent="0.2">
      <c r="A32" s="58" t="s">
        <v>103</v>
      </c>
      <c r="B32" s="39">
        <v>165</v>
      </c>
      <c r="C32" s="40">
        <v>122</v>
      </c>
      <c r="D32" s="40">
        <v>16705</v>
      </c>
      <c r="E32" s="41">
        <f t="shared" si="1"/>
        <v>82.985593641331349</v>
      </c>
      <c r="F32" s="39">
        <v>1000</v>
      </c>
      <c r="G32" s="39">
        <v>765</v>
      </c>
    </row>
    <row r="33" spans="1:7" ht="12.75" customHeight="1" x14ac:dyDescent="0.2">
      <c r="A33" s="58" t="s">
        <v>105</v>
      </c>
      <c r="B33" s="39">
        <v>169</v>
      </c>
      <c r="C33" s="40">
        <v>122</v>
      </c>
      <c r="D33" s="40">
        <v>15003</v>
      </c>
      <c r="E33" s="41">
        <f t="shared" si="1"/>
        <v>72.766514695896788</v>
      </c>
      <c r="F33" s="39">
        <v>1055</v>
      </c>
      <c r="G33" s="39">
        <v>815</v>
      </c>
    </row>
    <row r="34" spans="1:7" ht="12.75" customHeight="1" x14ac:dyDescent="0.2">
      <c r="A34" s="58" t="s">
        <v>107</v>
      </c>
      <c r="B34" s="39">
        <v>154</v>
      </c>
      <c r="C34" s="40">
        <v>122</v>
      </c>
      <c r="D34" s="40">
        <v>14172</v>
      </c>
      <c r="E34" s="41">
        <f t="shared" si="1"/>
        <v>75.431126250798386</v>
      </c>
      <c r="F34" s="39">
        <v>1298</v>
      </c>
      <c r="G34" s="39">
        <v>977</v>
      </c>
    </row>
    <row r="35" spans="1:7" ht="12.75" customHeight="1" x14ac:dyDescent="0.2">
      <c r="A35" s="58" t="s">
        <v>109</v>
      </c>
      <c r="B35" s="39">
        <v>168</v>
      </c>
      <c r="C35" s="40">
        <v>122</v>
      </c>
      <c r="D35" s="40">
        <v>17658</v>
      </c>
      <c r="E35" s="41">
        <f t="shared" si="1"/>
        <v>86.153395784543335</v>
      </c>
      <c r="F35" s="39">
        <v>1343</v>
      </c>
      <c r="G35" s="39">
        <v>1022</v>
      </c>
    </row>
    <row r="36" spans="1:7" ht="12.75" customHeight="1" x14ac:dyDescent="0.2">
      <c r="A36" s="58" t="s">
        <v>115</v>
      </c>
      <c r="B36" s="39">
        <v>168</v>
      </c>
      <c r="C36" s="40">
        <v>122</v>
      </c>
      <c r="D36" s="40">
        <v>16128</v>
      </c>
      <c r="E36" s="41">
        <f t="shared" si="1"/>
        <v>78.688524590163937</v>
      </c>
      <c r="F36" s="39">
        <v>1313</v>
      </c>
      <c r="G36" s="39">
        <v>1022</v>
      </c>
    </row>
    <row r="37" spans="1:7" ht="12.75" customHeight="1" x14ac:dyDescent="0.2">
      <c r="A37" s="58" t="s">
        <v>119</v>
      </c>
      <c r="B37" s="39">
        <v>166</v>
      </c>
      <c r="C37" s="40">
        <v>154</v>
      </c>
      <c r="D37" s="40">
        <v>15467</v>
      </c>
      <c r="E37" s="41">
        <f t="shared" si="1"/>
        <v>60.50305116570177</v>
      </c>
      <c r="F37" s="39">
        <v>1120</v>
      </c>
      <c r="G37" s="39">
        <v>870</v>
      </c>
    </row>
    <row r="38" spans="1:7" ht="24.75" customHeight="1" x14ac:dyDescent="0.2">
      <c r="A38" s="56"/>
      <c r="B38" s="30" t="s">
        <v>10</v>
      </c>
      <c r="C38" s="30"/>
      <c r="D38" s="30"/>
      <c r="E38" s="30"/>
      <c r="F38" s="30"/>
      <c r="G38" s="30"/>
    </row>
    <row r="39" spans="1:7" ht="12.75" hidden="1" customHeight="1" x14ac:dyDescent="0.2">
      <c r="A39" s="57" t="s">
        <v>58</v>
      </c>
      <c r="B39" s="39">
        <v>268</v>
      </c>
      <c r="C39" s="40">
        <v>89</v>
      </c>
      <c r="D39" s="40">
        <v>16459</v>
      </c>
      <c r="E39" s="41">
        <f t="shared" ref="E39:E52" si="2">D39/(B39*C39)*100</f>
        <v>69.004695623008544</v>
      </c>
      <c r="F39" s="39">
        <v>770</v>
      </c>
      <c r="G39" s="39">
        <v>527</v>
      </c>
    </row>
    <row r="40" spans="1:7" ht="12.75" hidden="1" customHeight="1" x14ac:dyDescent="0.2">
      <c r="A40" s="57" t="s">
        <v>59</v>
      </c>
      <c r="B40" s="39">
        <v>270</v>
      </c>
      <c r="C40" s="40">
        <v>89</v>
      </c>
      <c r="D40" s="40">
        <v>15743</v>
      </c>
      <c r="E40" s="41">
        <f t="shared" si="2"/>
        <v>65.513940907199327</v>
      </c>
      <c r="F40" s="39">
        <v>810</v>
      </c>
      <c r="G40" s="39">
        <v>527</v>
      </c>
    </row>
    <row r="41" spans="1:7" ht="12.75" hidden="1" customHeight="1" x14ac:dyDescent="0.2">
      <c r="A41" s="57" t="s">
        <v>81</v>
      </c>
      <c r="B41" s="39">
        <v>241</v>
      </c>
      <c r="C41" s="40">
        <v>89</v>
      </c>
      <c r="D41" s="40">
        <v>16372</v>
      </c>
      <c r="E41" s="41">
        <f t="shared" si="2"/>
        <v>76.329898829782266</v>
      </c>
      <c r="F41" s="39">
        <v>750</v>
      </c>
      <c r="G41" s="39">
        <v>527</v>
      </c>
    </row>
    <row r="42" spans="1:7" ht="12.75" hidden="1" customHeight="1" x14ac:dyDescent="0.2">
      <c r="A42" s="57" t="s">
        <v>82</v>
      </c>
      <c r="B42" s="39">
        <v>270</v>
      </c>
      <c r="C42" s="40">
        <v>89</v>
      </c>
      <c r="D42" s="40">
        <v>15504</v>
      </c>
      <c r="E42" s="41">
        <f t="shared" si="2"/>
        <v>64.519350811485637</v>
      </c>
      <c r="F42" s="39">
        <v>781</v>
      </c>
      <c r="G42" s="39">
        <v>548</v>
      </c>
    </row>
    <row r="43" spans="1:7" ht="12.75" hidden="1" customHeight="1" x14ac:dyDescent="0.2">
      <c r="A43" s="57" t="s">
        <v>84</v>
      </c>
      <c r="B43" s="39">
        <v>230</v>
      </c>
      <c r="C43" s="40">
        <v>89</v>
      </c>
      <c r="D43" s="40">
        <v>15579</v>
      </c>
      <c r="E43" s="41">
        <f t="shared" si="2"/>
        <v>76.10649731314119</v>
      </c>
      <c r="F43" s="39">
        <v>780</v>
      </c>
      <c r="G43" s="39">
        <v>548</v>
      </c>
    </row>
    <row r="44" spans="1:7" ht="12.75" hidden="1" customHeight="1" x14ac:dyDescent="0.2">
      <c r="A44" s="57" t="s">
        <v>88</v>
      </c>
      <c r="B44" s="39">
        <v>222</v>
      </c>
      <c r="C44" s="40">
        <v>89</v>
      </c>
      <c r="D44" s="40">
        <v>13337</v>
      </c>
      <c r="E44" s="41">
        <f t="shared" si="2"/>
        <v>67.501771434355703</v>
      </c>
      <c r="F44" s="39">
        <v>802</v>
      </c>
      <c r="G44" s="39">
        <v>546</v>
      </c>
    </row>
    <row r="45" spans="1:7" ht="12.75" customHeight="1" x14ac:dyDescent="0.2">
      <c r="A45" s="57" t="s">
        <v>89</v>
      </c>
      <c r="B45" s="39">
        <v>223</v>
      </c>
      <c r="C45" s="40">
        <v>102</v>
      </c>
      <c r="D45" s="40">
        <v>13287</v>
      </c>
      <c r="E45" s="41">
        <f t="shared" si="2"/>
        <v>58.414666314956477</v>
      </c>
      <c r="F45" s="39">
        <v>787</v>
      </c>
      <c r="G45" s="39">
        <v>538</v>
      </c>
    </row>
    <row r="46" spans="1:7" ht="12.75" customHeight="1" x14ac:dyDescent="0.2">
      <c r="A46" s="58" t="s">
        <v>97</v>
      </c>
      <c r="B46" s="39">
        <v>206</v>
      </c>
      <c r="C46" s="40">
        <v>233</v>
      </c>
      <c r="D46" s="40">
        <v>17787</v>
      </c>
      <c r="E46" s="41">
        <f t="shared" si="2"/>
        <v>37.057794074753112</v>
      </c>
      <c r="F46" s="39">
        <v>826</v>
      </c>
      <c r="G46" s="39">
        <v>538</v>
      </c>
    </row>
    <row r="47" spans="1:7" ht="12.75" customHeight="1" x14ac:dyDescent="0.2">
      <c r="A47" s="58" t="s">
        <v>103</v>
      </c>
      <c r="B47" s="39">
        <v>147</v>
      </c>
      <c r="C47" s="40">
        <v>128</v>
      </c>
      <c r="D47" s="40">
        <v>9632</v>
      </c>
      <c r="E47" s="41">
        <f t="shared" si="2"/>
        <v>51.19047619047619</v>
      </c>
      <c r="F47" s="39">
        <v>886</v>
      </c>
      <c r="G47" s="39">
        <v>598</v>
      </c>
    </row>
    <row r="48" spans="1:7" ht="12.75" customHeight="1" x14ac:dyDescent="0.2">
      <c r="A48" s="58" t="s">
        <v>105</v>
      </c>
      <c r="B48" s="39">
        <v>175</v>
      </c>
      <c r="C48" s="40">
        <v>212</v>
      </c>
      <c r="D48" s="40">
        <v>12257</v>
      </c>
      <c r="E48" s="41">
        <f t="shared" si="2"/>
        <v>33.037735849056602</v>
      </c>
      <c r="F48" s="39">
        <v>889</v>
      </c>
      <c r="G48" s="39">
        <v>538</v>
      </c>
    </row>
    <row r="49" spans="1:7" ht="12.75" customHeight="1" x14ac:dyDescent="0.2">
      <c r="A49" s="58" t="s">
        <v>107</v>
      </c>
      <c r="B49" s="39">
        <v>169</v>
      </c>
      <c r="C49" s="40">
        <v>230</v>
      </c>
      <c r="D49" s="40">
        <v>17997</v>
      </c>
      <c r="E49" s="41">
        <f t="shared" si="2"/>
        <v>46.300488808850012</v>
      </c>
      <c r="F49" s="39">
        <v>1099</v>
      </c>
      <c r="G49" s="39">
        <v>600</v>
      </c>
    </row>
    <row r="50" spans="1:7" ht="12.75" customHeight="1" x14ac:dyDescent="0.2">
      <c r="A50" s="58" t="s">
        <v>109</v>
      </c>
      <c r="B50" s="39">
        <v>208</v>
      </c>
      <c r="C50" s="40">
        <v>257</v>
      </c>
      <c r="D50" s="40">
        <v>10481</v>
      </c>
      <c r="E50" s="41">
        <f t="shared" si="2"/>
        <v>19.606779407363064</v>
      </c>
      <c r="F50" s="39">
        <v>853</v>
      </c>
      <c r="G50" s="39">
        <v>527</v>
      </c>
    </row>
    <row r="51" spans="1:7" ht="12.75" customHeight="1" x14ac:dyDescent="0.2">
      <c r="A51" s="58" t="s">
        <v>115</v>
      </c>
      <c r="B51" s="39">
        <v>228</v>
      </c>
      <c r="C51" s="40">
        <v>377</v>
      </c>
      <c r="D51" s="40">
        <v>10742</v>
      </c>
      <c r="E51" s="41">
        <f t="shared" si="2"/>
        <v>12.497091535204058</v>
      </c>
      <c r="F51" s="39">
        <v>947</v>
      </c>
      <c r="G51" s="39">
        <v>647</v>
      </c>
    </row>
    <row r="52" spans="1:7" ht="12.75" customHeight="1" x14ac:dyDescent="0.2">
      <c r="A52" s="58" t="s">
        <v>119</v>
      </c>
      <c r="B52" s="39">
        <v>230</v>
      </c>
      <c r="C52" s="40">
        <v>231</v>
      </c>
      <c r="D52" s="40">
        <v>11296</v>
      </c>
      <c r="E52" s="41">
        <f t="shared" si="2"/>
        <v>21.261057782796914</v>
      </c>
      <c r="F52" s="39">
        <v>1276</v>
      </c>
      <c r="G52" s="39">
        <v>674</v>
      </c>
    </row>
    <row r="53" spans="1:7" ht="24.75" customHeight="1" x14ac:dyDescent="0.2">
      <c r="A53" s="56"/>
      <c r="B53" s="30" t="s">
        <v>15</v>
      </c>
      <c r="C53" s="30"/>
      <c r="D53" s="30"/>
      <c r="E53" s="30"/>
      <c r="F53" s="30"/>
      <c r="G53" s="30"/>
    </row>
    <row r="54" spans="1:7" ht="12.75" hidden="1" customHeight="1" x14ac:dyDescent="0.2">
      <c r="A54" s="57" t="s">
        <v>58</v>
      </c>
      <c r="B54" s="39">
        <v>879</v>
      </c>
      <c r="C54" s="50" t="s">
        <v>94</v>
      </c>
      <c r="D54" s="40">
        <v>238473</v>
      </c>
      <c r="E54" s="49" t="s">
        <v>60</v>
      </c>
      <c r="F54" s="39">
        <v>1706</v>
      </c>
      <c r="G54" s="39">
        <v>1245</v>
      </c>
    </row>
    <row r="55" spans="1:7" ht="12.75" hidden="1" customHeight="1" x14ac:dyDescent="0.2">
      <c r="A55" s="57" t="s">
        <v>59</v>
      </c>
      <c r="B55" s="39">
        <v>812</v>
      </c>
      <c r="C55" s="50" t="s">
        <v>94</v>
      </c>
      <c r="D55" s="40">
        <v>277871</v>
      </c>
      <c r="E55" s="49" t="s">
        <v>60</v>
      </c>
      <c r="F55" s="39">
        <v>1706</v>
      </c>
      <c r="G55" s="39">
        <v>1245</v>
      </c>
    </row>
    <row r="56" spans="1:7" ht="12.75" hidden="1" customHeight="1" x14ac:dyDescent="0.2">
      <c r="A56" s="57" t="s">
        <v>81</v>
      </c>
      <c r="B56" s="39">
        <v>868</v>
      </c>
      <c r="C56" s="50" t="s">
        <v>94</v>
      </c>
      <c r="D56" s="40">
        <v>262572</v>
      </c>
      <c r="E56" s="49" t="s">
        <v>60</v>
      </c>
      <c r="F56" s="39">
        <v>1706</v>
      </c>
      <c r="G56" s="39">
        <v>1246</v>
      </c>
    </row>
    <row r="57" spans="1:7" ht="12.75" hidden="1" customHeight="1" x14ac:dyDescent="0.2">
      <c r="A57" s="57" t="s">
        <v>82</v>
      </c>
      <c r="B57" s="39">
        <v>908</v>
      </c>
      <c r="C57" s="50" t="s">
        <v>95</v>
      </c>
      <c r="D57" s="40">
        <v>300783</v>
      </c>
      <c r="E57" s="49" t="s">
        <v>60</v>
      </c>
      <c r="F57" s="39">
        <v>1717</v>
      </c>
      <c r="G57" s="39">
        <v>1256</v>
      </c>
    </row>
    <row r="58" spans="1:7" ht="12.75" hidden="1" customHeight="1" x14ac:dyDescent="0.2">
      <c r="A58" s="57" t="s">
        <v>84</v>
      </c>
      <c r="B58" s="39">
        <v>878</v>
      </c>
      <c r="C58" s="50" t="s">
        <v>95</v>
      </c>
      <c r="D58" s="40">
        <v>300066</v>
      </c>
      <c r="E58" s="49" t="s">
        <v>60</v>
      </c>
      <c r="F58" s="39">
        <v>1795</v>
      </c>
      <c r="G58" s="39">
        <v>1271</v>
      </c>
    </row>
    <row r="59" spans="1:7" ht="12.75" hidden="1" customHeight="1" x14ac:dyDescent="0.2">
      <c r="A59" s="57" t="s">
        <v>88</v>
      </c>
      <c r="B59" s="39">
        <v>884</v>
      </c>
      <c r="C59" s="50" t="s">
        <v>95</v>
      </c>
      <c r="D59" s="40">
        <v>307676</v>
      </c>
      <c r="E59" s="49" t="s">
        <v>60</v>
      </c>
      <c r="F59" s="39">
        <v>1732</v>
      </c>
      <c r="G59" s="39">
        <v>1271</v>
      </c>
    </row>
    <row r="60" spans="1:7" ht="12.75" customHeight="1" x14ac:dyDescent="0.2">
      <c r="A60" s="57" t="s">
        <v>89</v>
      </c>
      <c r="B60" s="39">
        <v>853</v>
      </c>
      <c r="C60" s="50" t="s">
        <v>95</v>
      </c>
      <c r="D60" s="40">
        <v>300161</v>
      </c>
      <c r="E60" s="49" t="s">
        <v>60</v>
      </c>
      <c r="F60" s="39">
        <v>1732</v>
      </c>
      <c r="G60" s="39">
        <v>1271</v>
      </c>
    </row>
    <row r="61" spans="1:7" ht="12.75" customHeight="1" x14ac:dyDescent="0.2">
      <c r="A61" s="58" t="s">
        <v>97</v>
      </c>
      <c r="B61" s="39">
        <v>837</v>
      </c>
      <c r="C61" s="59" t="s">
        <v>98</v>
      </c>
      <c r="D61" s="40">
        <v>273518</v>
      </c>
      <c r="E61" s="49" t="s">
        <v>60</v>
      </c>
      <c r="F61" s="39">
        <v>2132</v>
      </c>
      <c r="G61" s="39">
        <v>1271</v>
      </c>
    </row>
    <row r="62" spans="1:7" ht="12.75" customHeight="1" x14ac:dyDescent="0.2">
      <c r="A62" s="58" t="s">
        <v>103</v>
      </c>
      <c r="B62" s="39">
        <v>912</v>
      </c>
      <c r="C62" s="59" t="s">
        <v>98</v>
      </c>
      <c r="D62" s="40">
        <v>286544</v>
      </c>
      <c r="E62" s="49" t="s">
        <v>60</v>
      </c>
      <c r="F62" s="39">
        <v>2132</v>
      </c>
      <c r="G62" s="39">
        <v>1271</v>
      </c>
    </row>
    <row r="63" spans="1:7" ht="12.75" customHeight="1" x14ac:dyDescent="0.2">
      <c r="A63" s="58" t="s">
        <v>105</v>
      </c>
      <c r="B63" s="39">
        <v>912</v>
      </c>
      <c r="C63" s="59" t="s">
        <v>98</v>
      </c>
      <c r="D63" s="40">
        <v>286547</v>
      </c>
      <c r="E63" s="49" t="s">
        <v>60</v>
      </c>
      <c r="F63" s="39">
        <v>2132</v>
      </c>
      <c r="G63" s="39">
        <v>1571</v>
      </c>
    </row>
    <row r="64" spans="1:7" ht="12.75" customHeight="1" x14ac:dyDescent="0.2">
      <c r="A64" s="58" t="s">
        <v>107</v>
      </c>
      <c r="B64" s="39">
        <v>896</v>
      </c>
      <c r="C64" s="59" t="s">
        <v>98</v>
      </c>
      <c r="D64" s="40">
        <v>290340</v>
      </c>
      <c r="E64" s="49" t="s">
        <v>60</v>
      </c>
      <c r="F64" s="39">
        <v>2552</v>
      </c>
      <c r="G64" s="39">
        <v>1641</v>
      </c>
    </row>
    <row r="65" spans="1:7" ht="12.75" customHeight="1" x14ac:dyDescent="0.2">
      <c r="A65" s="58" t="s">
        <v>109</v>
      </c>
      <c r="B65" s="39">
        <v>912</v>
      </c>
      <c r="C65" s="59" t="s">
        <v>122</v>
      </c>
      <c r="D65" s="40">
        <v>249352</v>
      </c>
      <c r="E65" s="49" t="s">
        <v>60</v>
      </c>
      <c r="F65" s="39">
        <v>2678</v>
      </c>
      <c r="G65" s="39">
        <v>1767</v>
      </c>
    </row>
    <row r="66" spans="1:7" ht="12.75" customHeight="1" x14ac:dyDescent="0.2">
      <c r="A66" s="58" t="s">
        <v>115</v>
      </c>
      <c r="B66" s="39">
        <v>925</v>
      </c>
      <c r="C66" s="59" t="s">
        <v>123</v>
      </c>
      <c r="D66" s="40">
        <v>250559</v>
      </c>
      <c r="E66" s="49" t="s">
        <v>60</v>
      </c>
      <c r="F66" s="39">
        <v>2678</v>
      </c>
      <c r="G66" s="39">
        <v>1767</v>
      </c>
    </row>
    <row r="67" spans="1:7" ht="12.75" customHeight="1" x14ac:dyDescent="0.2">
      <c r="A67" s="58" t="s">
        <v>119</v>
      </c>
      <c r="B67" s="39">
        <v>968</v>
      </c>
      <c r="C67" s="59" t="s">
        <v>124</v>
      </c>
      <c r="D67" s="40">
        <v>294000</v>
      </c>
      <c r="E67" s="49" t="s">
        <v>60</v>
      </c>
      <c r="F67" s="39">
        <v>2678</v>
      </c>
      <c r="G67" s="39">
        <v>1767</v>
      </c>
    </row>
    <row r="68" spans="1:7" ht="24.75" customHeight="1" x14ac:dyDescent="0.2">
      <c r="A68" s="56"/>
      <c r="B68" s="30" t="s">
        <v>78</v>
      </c>
      <c r="C68" s="30"/>
      <c r="D68" s="30"/>
      <c r="E68" s="30"/>
      <c r="F68" s="30"/>
      <c r="G68" s="30"/>
    </row>
    <row r="69" spans="1:7" ht="12.75" hidden="1" customHeight="1" x14ac:dyDescent="0.2">
      <c r="A69" s="57" t="s">
        <v>58</v>
      </c>
      <c r="B69" s="39">
        <v>293</v>
      </c>
      <c r="C69" s="43" t="s">
        <v>96</v>
      </c>
      <c r="D69" s="40">
        <v>21961</v>
      </c>
      <c r="E69" s="49" t="s">
        <v>60</v>
      </c>
      <c r="F69" s="39">
        <v>1970</v>
      </c>
      <c r="G69" s="39">
        <v>1202</v>
      </c>
    </row>
    <row r="70" spans="1:7" ht="12.75" hidden="1" customHeight="1" x14ac:dyDescent="0.2">
      <c r="A70" s="57" t="s">
        <v>59</v>
      </c>
      <c r="B70" s="39">
        <v>399</v>
      </c>
      <c r="C70" s="43" t="s">
        <v>96</v>
      </c>
      <c r="D70" s="40">
        <v>31749</v>
      </c>
      <c r="E70" s="49" t="s">
        <v>60</v>
      </c>
      <c r="F70" s="39">
        <v>1843</v>
      </c>
      <c r="G70" s="39">
        <v>1232</v>
      </c>
    </row>
    <row r="71" spans="1:7" ht="12.75" hidden="1" customHeight="1" x14ac:dyDescent="0.2">
      <c r="A71" s="57" t="s">
        <v>81</v>
      </c>
      <c r="B71" s="39">
        <v>377</v>
      </c>
      <c r="C71" s="43" t="s">
        <v>96</v>
      </c>
      <c r="D71" s="40">
        <v>31515</v>
      </c>
      <c r="E71" s="49" t="s">
        <v>60</v>
      </c>
      <c r="F71" s="39">
        <v>2006</v>
      </c>
      <c r="G71" s="39">
        <v>1236</v>
      </c>
    </row>
    <row r="72" spans="1:7" ht="12.75" hidden="1" customHeight="1" x14ac:dyDescent="0.2">
      <c r="A72" s="57" t="s">
        <v>82</v>
      </c>
      <c r="B72" s="39">
        <v>414</v>
      </c>
      <c r="C72" s="43" t="s">
        <v>96</v>
      </c>
      <c r="D72" s="40">
        <v>37730</v>
      </c>
      <c r="E72" s="49" t="s">
        <v>60</v>
      </c>
      <c r="F72" s="39">
        <v>1817</v>
      </c>
      <c r="G72" s="39">
        <v>1236</v>
      </c>
    </row>
    <row r="73" spans="1:7" ht="12.75" hidden="1" customHeight="1" x14ac:dyDescent="0.2">
      <c r="A73" s="57" t="s">
        <v>84</v>
      </c>
      <c r="B73" s="39">
        <v>368</v>
      </c>
      <c r="C73" s="43" t="s">
        <v>96</v>
      </c>
      <c r="D73" s="40">
        <v>33562</v>
      </c>
      <c r="E73" s="49" t="s">
        <v>60</v>
      </c>
      <c r="F73" s="39">
        <v>2031</v>
      </c>
      <c r="G73" s="39">
        <v>1242</v>
      </c>
    </row>
    <row r="74" spans="1:7" ht="12.75" hidden="1" customHeight="1" x14ac:dyDescent="0.2">
      <c r="A74" s="57" t="s">
        <v>88</v>
      </c>
      <c r="B74" s="39">
        <v>402</v>
      </c>
      <c r="C74" s="43" t="s">
        <v>96</v>
      </c>
      <c r="D74" s="40">
        <v>36799</v>
      </c>
      <c r="E74" s="49" t="s">
        <v>60</v>
      </c>
      <c r="F74" s="39">
        <v>1825</v>
      </c>
      <c r="G74" s="39">
        <v>1245</v>
      </c>
    </row>
    <row r="75" spans="1:7" ht="12.75" customHeight="1" x14ac:dyDescent="0.2">
      <c r="A75" s="57" t="s">
        <v>89</v>
      </c>
      <c r="B75" s="39">
        <v>354</v>
      </c>
      <c r="C75" s="43" t="s">
        <v>96</v>
      </c>
      <c r="D75" s="40">
        <v>34100</v>
      </c>
      <c r="E75" s="49" t="s">
        <v>60</v>
      </c>
      <c r="F75" s="39">
        <v>2029</v>
      </c>
      <c r="G75" s="39">
        <v>1237</v>
      </c>
    </row>
    <row r="76" spans="1:7" ht="12.75" customHeight="1" x14ac:dyDescent="0.2">
      <c r="A76" s="58" t="s">
        <v>97</v>
      </c>
      <c r="B76" s="39">
        <v>404</v>
      </c>
      <c r="C76" s="60" t="s">
        <v>99</v>
      </c>
      <c r="D76" s="40">
        <v>42060</v>
      </c>
      <c r="E76" s="49" t="s">
        <v>60</v>
      </c>
      <c r="F76" s="39">
        <v>1848</v>
      </c>
      <c r="G76" s="39">
        <v>1232</v>
      </c>
    </row>
    <row r="77" spans="1:7" ht="12.75" customHeight="1" x14ac:dyDescent="0.2">
      <c r="A77" s="58" t="s">
        <v>103</v>
      </c>
      <c r="B77" s="39">
        <v>390</v>
      </c>
      <c r="C77" s="60" t="s">
        <v>104</v>
      </c>
      <c r="D77" s="40">
        <v>36592</v>
      </c>
      <c r="E77" s="49" t="s">
        <v>60</v>
      </c>
      <c r="F77" s="39">
        <v>2132</v>
      </c>
      <c r="G77" s="39">
        <v>1393</v>
      </c>
    </row>
    <row r="78" spans="1:7" ht="12.75" customHeight="1" x14ac:dyDescent="0.2">
      <c r="A78" s="58" t="s">
        <v>105</v>
      </c>
      <c r="B78" s="39">
        <v>449</v>
      </c>
      <c r="C78" s="60" t="s">
        <v>106</v>
      </c>
      <c r="D78" s="40">
        <v>37075</v>
      </c>
      <c r="E78" s="49" t="s">
        <v>60</v>
      </c>
      <c r="F78" s="39">
        <v>1910</v>
      </c>
      <c r="G78" s="39">
        <v>1237</v>
      </c>
    </row>
    <row r="79" spans="1:7" ht="12.75" customHeight="1" x14ac:dyDescent="0.2">
      <c r="A79" s="58" t="s">
        <v>107</v>
      </c>
      <c r="B79" s="39">
        <v>386</v>
      </c>
      <c r="C79" s="60" t="s">
        <v>108</v>
      </c>
      <c r="D79" s="40">
        <v>33178</v>
      </c>
      <c r="E79" s="49" t="s">
        <v>60</v>
      </c>
      <c r="F79" s="39">
        <v>2311</v>
      </c>
      <c r="G79" s="39">
        <v>1573</v>
      </c>
    </row>
    <row r="80" spans="1:7" ht="12.75" customHeight="1" x14ac:dyDescent="0.2">
      <c r="A80" s="58" t="s">
        <v>109</v>
      </c>
      <c r="B80" s="39">
        <v>347</v>
      </c>
      <c r="C80" s="60" t="s">
        <v>108</v>
      </c>
      <c r="D80" s="40">
        <v>32623</v>
      </c>
      <c r="E80" s="49" t="s">
        <v>60</v>
      </c>
      <c r="F80" s="39">
        <v>2170</v>
      </c>
      <c r="G80" s="39">
        <v>1426</v>
      </c>
    </row>
    <row r="81" spans="1:7" ht="12.75" customHeight="1" x14ac:dyDescent="0.2">
      <c r="A81" s="58" t="s">
        <v>115</v>
      </c>
      <c r="B81" s="39">
        <v>303</v>
      </c>
      <c r="C81" s="60" t="s">
        <v>118</v>
      </c>
      <c r="D81" s="40">
        <v>27154</v>
      </c>
      <c r="E81" s="49" t="s">
        <v>60</v>
      </c>
      <c r="F81" s="39">
        <v>2433</v>
      </c>
      <c r="G81" s="39">
        <v>1426</v>
      </c>
    </row>
    <row r="82" spans="1:7" ht="12.75" customHeight="1" x14ac:dyDescent="0.2">
      <c r="A82" s="58" t="s">
        <v>119</v>
      </c>
      <c r="B82" s="39">
        <v>383</v>
      </c>
      <c r="C82" s="60" t="s">
        <v>118</v>
      </c>
      <c r="D82" s="40">
        <v>32281</v>
      </c>
      <c r="E82" s="49" t="s">
        <v>60</v>
      </c>
      <c r="F82" s="39">
        <v>2177</v>
      </c>
      <c r="G82" s="39">
        <v>1426</v>
      </c>
    </row>
    <row r="83" spans="1:7" ht="9.75" customHeight="1" x14ac:dyDescent="0.2">
      <c r="A83" s="24" t="s">
        <v>16</v>
      </c>
      <c r="B83" s="25"/>
      <c r="C83" s="45"/>
      <c r="D83" s="45"/>
      <c r="E83" s="45"/>
      <c r="F83" s="45"/>
      <c r="G83" s="45"/>
    </row>
    <row r="84" spans="1:7" ht="12.75" customHeight="1" x14ac:dyDescent="0.2">
      <c r="A84" s="23" t="s">
        <v>110</v>
      </c>
      <c r="B84" s="25"/>
      <c r="C84" s="45"/>
      <c r="D84" s="45"/>
      <c r="E84" s="45"/>
      <c r="F84" s="45"/>
      <c r="G84" s="39"/>
    </row>
    <row r="85" spans="1:7" ht="4.5" customHeight="1" x14ac:dyDescent="0.2">
      <c r="A85" s="22"/>
      <c r="B85" s="22"/>
      <c r="C85" s="32"/>
      <c r="D85" s="32"/>
      <c r="E85" s="32"/>
      <c r="F85" s="32"/>
      <c r="G85" s="32"/>
    </row>
    <row r="86" spans="1:7" ht="12.75" customHeight="1" x14ac:dyDescent="0.2">
      <c r="A86" s="61" t="s">
        <v>100</v>
      </c>
      <c r="B86" s="38"/>
      <c r="C86" s="32"/>
      <c r="D86" s="32"/>
      <c r="E86" s="32"/>
      <c r="F86" s="32"/>
      <c r="G86" s="32"/>
    </row>
  </sheetData>
  <mergeCells count="8">
    <mergeCell ref="E5:E6"/>
    <mergeCell ref="F5:G5"/>
    <mergeCell ref="B7:D7"/>
    <mergeCell ref="F7:G7"/>
    <mergeCell ref="A5:A7"/>
    <mergeCell ref="B5:B6"/>
    <mergeCell ref="C5:C6"/>
    <mergeCell ref="D5:D6"/>
  </mergeCells>
  <phoneticPr fontId="0" type="noConversion"/>
  <pageMargins left="0.9" right="0.39" top="0.72" bottom="0.59055118110236204" header="0.51181102300000003" footer="0.51181102300000003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Info</vt:lpstr>
      <vt:lpstr>Jahrbuch </vt:lpstr>
      <vt:lpstr>Zeitreihe</vt:lpstr>
      <vt:lpstr>Musical Hall</vt:lpstr>
      <vt:lpstr>Zeitr. 2004-17 alt fehlerhaft</vt:lpstr>
      <vt:lpstr>AusblendenZeilen</vt:lpstr>
      <vt:lpstr>Zeitreihe!Drucktitel</vt:lpstr>
      <vt:lpstr>'Jahrbuch '!Farbe</vt:lpstr>
      <vt:lpstr>Farbe</vt:lpstr>
      <vt:lpstr>'Jahrbuch 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Privattheater mit eigenem Ensemble in Stuttgart seit 1980 nach Zahl der Veranstaltungen, Besucher und Zuweisung öffentlicher Mittel</dc:title>
  <dc:subject>TABELLE</dc:subject>
  <dc:creator>U12A032</dc:creator>
  <dc:description/>
  <cp:lastModifiedBy>Engelbrecht, Karin</cp:lastModifiedBy>
  <cp:lastPrinted>2018-05-23T11:02:40Z</cp:lastPrinted>
  <dcterms:created xsi:type="dcterms:W3CDTF">2020-04-28T06:41:42Z</dcterms:created>
  <dcterms:modified xsi:type="dcterms:W3CDTF">2025-04-01T10:15:54Z</dcterms:modified>
</cp:coreProperties>
</file>