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12\AppData\Roaming\OpenText\DM\Temp\"/>
    </mc:Choice>
  </mc:AlternateContent>
  <bookViews>
    <workbookView xWindow="240" yWindow="15" windowWidth="11535" windowHeight="6495" tabRatio="818" activeTab="1"/>
  </bookViews>
  <sheets>
    <sheet name="Info" sheetId="1" r:id="rId1"/>
    <sheet name="Zeitreihe (2020=100) " sheetId="19" r:id="rId2"/>
    <sheet name="Zeitreihe (2015=100)" sheetId="18" r:id="rId3"/>
    <sheet name="Zeitreihe bis 2018 (2010=100)" sheetId="17" r:id="rId4"/>
    <sheet name="Berechnen" sheetId="16" r:id="rId5"/>
    <sheet name="seit 1968" sheetId="13" r:id="rId6"/>
  </sheets>
  <definedNames>
    <definedName name="AusblendenZeilen" localSheetId="2">'Zeitreihe (2015=100)'!$10:$10,'Zeitreihe (2015=100)'!$12:$15,'Zeitreihe (2015=100)'!$17:$20,'Zeitreihe (2015=100)'!$22:$25,'Zeitreihe (2015=100)'!$27:$30,'Zeitreihe (2015=100)'!$33:$35,'Zeitreihe (2015=100)'!$37:$40,'Zeitreihe (2015=100)'!$42:$45</definedName>
    <definedName name="AusblendenZeilen" localSheetId="1">'Zeitreihe (2020=100) '!$10:$10,'Zeitreihe (2020=100) '!$12:$15,'Zeitreihe (2020=100) '!$17:$20,'Zeitreihe (2020=100) '!$22:$25,'Zeitreihe (2020=100) '!$27:$30,'Zeitreihe (2020=100) '!$33:$35,'Zeitreihe (2020=100) '!$37:$40,'Zeitreihe (2020=100) '!$42:$45</definedName>
    <definedName name="AusblendenZeilen">'Zeitreihe bis 2018 (2010=100)'!$10:$10,'Zeitreihe bis 2018 (2010=100)'!$12:$15,'Zeitreihe bis 2018 (2010=100)'!$17:$20,'Zeitreihe bis 2018 (2010=100)'!$22:$25,'Zeitreihe bis 2018 (2010=100)'!$27:$30,'Zeitreihe bis 2018 (2010=100)'!$33:$35,'Zeitreihe bis 2018 (2010=100)'!$37:$40,'Zeitreihe bis 2018 (2010=100)'!$42:$45</definedName>
    <definedName name="Farbe" localSheetId="2">'Zeitreihe (2015=100)'!$A$3:$E$3,'Zeitreihe (2015=100)'!$A$5:$E$6,'Zeitreihe (2015=100)'!$A$9:$A$54</definedName>
    <definedName name="Farbe" localSheetId="1">'Zeitreihe (2020=100) '!$A$3:$E$3,'Zeitreihe (2020=100) '!$A$5:$E$6,'Zeitreihe (2020=100) '!$A$9:$A$54</definedName>
    <definedName name="Farbe">'Zeitreihe bis 2018 (2010=100)'!$A$3:$E$3,'Zeitreihe bis 2018 (2010=100)'!$A$5:$E$6,'Zeitreihe bis 2018 (2010=100)'!$A$9:$A$54</definedName>
    <definedName name="Jahrbuch" localSheetId="2">'Zeitreihe (2015=100)'!$A$5:$E$67</definedName>
    <definedName name="Jahrbuch" localSheetId="1">'Zeitreihe (2020=100) '!$A$5:$E$68</definedName>
    <definedName name="Jahrbuch">'Zeitreihe bis 2018 (2010=100)'!$A$5:$E$64</definedName>
  </definedNames>
  <calcPr calcId="162913"/>
</workbook>
</file>

<file path=xl/calcChain.xml><?xml version="1.0" encoding="utf-8"?>
<calcChain xmlns="http://schemas.openxmlformats.org/spreadsheetml/2006/main">
  <c r="Q61" i="13" l="1"/>
  <c r="P61" i="13"/>
  <c r="O61" i="13"/>
  <c r="N61" i="13"/>
  <c r="M61" i="13"/>
  <c r="K61" i="13"/>
  <c r="J61" i="13"/>
  <c r="I61" i="13"/>
  <c r="H61" i="13"/>
  <c r="G61" i="13"/>
  <c r="F61" i="13"/>
  <c r="E61" i="13"/>
  <c r="D61" i="13"/>
  <c r="D60" i="13"/>
  <c r="E60" i="13"/>
  <c r="F60" i="13"/>
  <c r="G60" i="13"/>
  <c r="H60" i="13"/>
  <c r="I60" i="13"/>
  <c r="J60" i="13"/>
  <c r="C61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P58" i="13"/>
  <c r="O58" i="13"/>
  <c r="N58" i="13"/>
  <c r="M58" i="13"/>
  <c r="J58" i="13"/>
  <c r="I58" i="13"/>
  <c r="H58" i="13"/>
  <c r="G58" i="13"/>
  <c r="F58" i="13"/>
  <c r="E58" i="13"/>
  <c r="D58" i="13"/>
  <c r="C58" i="13"/>
  <c r="P57" i="13"/>
  <c r="O57" i="13"/>
  <c r="N57" i="13"/>
  <c r="M57" i="13"/>
  <c r="J57" i="13"/>
  <c r="I57" i="13"/>
  <c r="H57" i="13"/>
  <c r="G57" i="13"/>
  <c r="F57" i="13"/>
  <c r="E57" i="13"/>
  <c r="D57" i="13"/>
  <c r="C57" i="13"/>
  <c r="P56" i="13"/>
  <c r="O56" i="13"/>
  <c r="N56" i="13"/>
  <c r="M56" i="13"/>
  <c r="J56" i="13"/>
  <c r="I56" i="13"/>
  <c r="H56" i="13"/>
  <c r="G56" i="13"/>
  <c r="F56" i="13"/>
  <c r="E56" i="13"/>
  <c r="D56" i="13"/>
  <c r="C56" i="13"/>
  <c r="P55" i="13"/>
  <c r="O55" i="13"/>
  <c r="N55" i="13"/>
  <c r="M55" i="13"/>
  <c r="J55" i="13"/>
  <c r="I55" i="13"/>
  <c r="H55" i="13"/>
  <c r="G55" i="13"/>
  <c r="F55" i="13"/>
  <c r="E55" i="13"/>
  <c r="D55" i="13"/>
  <c r="C55" i="13"/>
  <c r="P60" i="13"/>
  <c r="O60" i="13"/>
  <c r="N60" i="13"/>
  <c r="M60" i="13"/>
  <c r="C60" i="13"/>
  <c r="P59" i="13"/>
  <c r="O59" i="13"/>
  <c r="N59" i="13"/>
  <c r="M59" i="13"/>
  <c r="J59" i="13"/>
  <c r="I59" i="13"/>
  <c r="H59" i="13"/>
  <c r="G59" i="13"/>
  <c r="F59" i="13"/>
  <c r="E59" i="13"/>
  <c r="D59" i="13"/>
  <c r="C59" i="13"/>
  <c r="C37" i="13"/>
  <c r="C54" i="13"/>
  <c r="C38" i="13"/>
  <c r="D11" i="13"/>
  <c r="C11" i="13"/>
  <c r="C53" i="13"/>
  <c r="D43" i="13"/>
  <c r="P54" i="13"/>
  <c r="O54" i="13"/>
  <c r="N54" i="13"/>
  <c r="M54" i="13"/>
  <c r="P53" i="13"/>
  <c r="O53" i="13"/>
  <c r="N53" i="13"/>
  <c r="M53" i="13"/>
  <c r="P52" i="13"/>
  <c r="O52" i="13"/>
  <c r="N52" i="13"/>
  <c r="M52" i="13"/>
  <c r="P51" i="13"/>
  <c r="O51" i="13"/>
  <c r="N51" i="13"/>
  <c r="M51" i="13"/>
  <c r="P50" i="13"/>
  <c r="O50" i="13"/>
  <c r="N50" i="13"/>
  <c r="M50" i="13"/>
  <c r="P49" i="13"/>
  <c r="O49" i="13"/>
  <c r="N49" i="13"/>
  <c r="M49" i="13"/>
  <c r="P48" i="13"/>
  <c r="O48" i="13"/>
  <c r="N48" i="13"/>
  <c r="M48" i="13"/>
  <c r="P47" i="13"/>
  <c r="O47" i="13"/>
  <c r="N47" i="13"/>
  <c r="M47" i="13"/>
  <c r="P46" i="13"/>
  <c r="O46" i="13"/>
  <c r="N46" i="13"/>
  <c r="M46" i="13"/>
  <c r="P45" i="13"/>
  <c r="O45" i="13"/>
  <c r="N45" i="13"/>
  <c r="M45" i="13"/>
  <c r="P44" i="13"/>
  <c r="O44" i="13"/>
  <c r="N44" i="13"/>
  <c r="M44" i="13"/>
  <c r="P43" i="13"/>
  <c r="O43" i="13"/>
  <c r="N43" i="13"/>
  <c r="M43" i="13"/>
  <c r="P42" i="13"/>
  <c r="O42" i="13"/>
  <c r="N42" i="13"/>
  <c r="M42" i="13"/>
  <c r="P41" i="13"/>
  <c r="O41" i="13"/>
  <c r="N41" i="13"/>
  <c r="M41" i="13"/>
  <c r="P40" i="13"/>
  <c r="O40" i="13"/>
  <c r="N40" i="13"/>
  <c r="M40" i="13"/>
  <c r="P39" i="13"/>
  <c r="O39" i="13"/>
  <c r="N39" i="13"/>
  <c r="M39" i="13"/>
  <c r="P38" i="13"/>
  <c r="O38" i="13"/>
  <c r="N38" i="13"/>
  <c r="M38" i="13"/>
  <c r="P37" i="13"/>
  <c r="O37" i="13"/>
  <c r="N37" i="13"/>
  <c r="M37" i="13"/>
  <c r="P36" i="13"/>
  <c r="O36" i="13"/>
  <c r="N36" i="13"/>
  <c r="M36" i="13"/>
  <c r="P35" i="13"/>
  <c r="O35" i="13"/>
  <c r="N35" i="13"/>
  <c r="M35" i="13"/>
  <c r="P34" i="13"/>
  <c r="O34" i="13"/>
  <c r="N34" i="13"/>
  <c r="M34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D54" i="13"/>
  <c r="D53" i="13"/>
  <c r="D52" i="13"/>
  <c r="D51" i="13"/>
  <c r="D50" i="13"/>
  <c r="D49" i="13"/>
  <c r="D48" i="13"/>
  <c r="D47" i="13"/>
  <c r="D46" i="13"/>
  <c r="D45" i="13"/>
  <c r="D44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C47" i="13"/>
  <c r="C46" i="13"/>
  <c r="C45" i="13"/>
  <c r="C44" i="13"/>
  <c r="C43" i="13"/>
  <c r="C42" i="13"/>
  <c r="C41" i="13"/>
  <c r="C40" i="13"/>
  <c r="C39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52" i="13"/>
  <c r="C51" i="13"/>
  <c r="C50" i="13"/>
  <c r="C49" i="13"/>
  <c r="C48" i="13"/>
  <c r="Q41" i="13"/>
  <c r="Q40" i="13"/>
  <c r="Q39" i="13"/>
  <c r="Q38" i="13"/>
  <c r="Q37" i="13"/>
  <c r="Q36" i="13"/>
  <c r="Q35" i="13"/>
  <c r="D8" i="16"/>
  <c r="D7" i="16"/>
  <c r="A9" i="16"/>
  <c r="B9" i="16" l="1"/>
</calcChain>
</file>

<file path=xl/sharedStrings.xml><?xml version="1.0" encoding="utf-8"?>
<sst xmlns="http://schemas.openxmlformats.org/spreadsheetml/2006/main" count="396" uniqueCount="78">
  <si>
    <t>Erläuterungen:</t>
  </si>
  <si>
    <t>Periodizität:</t>
  </si>
  <si>
    <t>Rechtsgrundlage:</t>
  </si>
  <si>
    <t>Gliederungstiefe:</t>
  </si>
  <si>
    <t>Baden-Württemberg</t>
  </si>
  <si>
    <t>Deutschland</t>
  </si>
  <si>
    <t>Veränderung gegen Vorjahr in %</t>
  </si>
  <si>
    <t>- Jahresdurchschnitte -</t>
  </si>
  <si>
    <t>Neuberechnung des Verbraucherpreisindex (Ausgabenstruktur 2000)</t>
  </si>
  <si>
    <t>Bezeichnung "Preisindex für die Lebenshaltung" ausgewiesen. In Zukunft wird dieser</t>
  </si>
  <si>
    <t xml:space="preserve">Mit anderen Worten: Der Preisindex für die Lebenshaltung wurde Anfang des Jahres </t>
  </si>
  <si>
    <t>wird für die neue Basis ein an die veränderten Verbrauchsgewohnheiten angepasster</t>
  </si>
  <si>
    <t>Nur noch ein Verbraucherpreisindex</t>
  </si>
  <si>
    <t>Die gesonderte Berechnung von Verbraucherpreisindizes für das frühere Bundesgebiet</t>
  </si>
  <si>
    <t>- 4-Personen-Haushalt von Arbeitern und Angestellten mit mittlerem Einkommen</t>
  </si>
  <si>
    <t>- 4-Personen-Haushalt von Beamten und Angestellten mit höherem Einkommen</t>
  </si>
  <si>
    <t>-tivität der speziellen Haushaltstypen für die gesamte Bevölkerungsstruktur gerecht-</t>
  </si>
  <si>
    <t>fertigt. Übrig bleiben der Verbraucherpreisindex für Baden-Württemberg bzw. für andere</t>
  </si>
  <si>
    <t xml:space="preserve">Bundesländer sowie ein Index für Gesamtdeutschland. Diese Indizes entsprechen </t>
  </si>
  <si>
    <t>methodisch den bisherigen Preisindizes für die Lebenshaltung aller privaten Haushalte.</t>
  </si>
  <si>
    <t>Der Verbraucherpreisindex für alle privaten Haushalte in Baden-Württemberg auf Basis</t>
  </si>
  <si>
    <t>Die Statistik wird jährlich erstellt und steht ab 31. Januar des Folgejahres zur Verfügung.</t>
  </si>
  <si>
    <t>Gesetz über die Preisstatistik vom 9. August 1958 (BGBl.I S. 605), zuletzt</t>
  </si>
  <si>
    <t>geändert durch Artikel 1 der Statistikanpassungsverordnung vom 26. März 1991</t>
  </si>
  <si>
    <t>(BGBl. I S. 846) i.V.m. dem Gesetz über die Statistik für Bundeszwecke</t>
  </si>
  <si>
    <t>(Bundesstatistikgesetz - BStatG) vom 22. Januar 1987 (BGBl.I S. 462, 565),</t>
  </si>
  <si>
    <t>geändert durch Artikel 2 des Gesetzes vom 17. Dezember 1990 (BGBl. I S. 2837).</t>
  </si>
  <si>
    <t>Die räumlichen Gliederung umfaßt die Gemeindeebene.</t>
  </si>
  <si>
    <t xml:space="preserve">Quelle: </t>
  </si>
  <si>
    <t>Die Ergebnisse zur Preisentwicklung des privaten Verbrauchs wurden bislang unter der</t>
  </si>
  <si>
    <t xml:space="preserve">Warenkorb mit neu berechneten Gewichten für die darin enthaltenen einzelnen Waren </t>
  </si>
  <si>
    <t>und Dienstleistungen zu Grunde gelegt.)</t>
  </si>
  <si>
    <t>- 2-Personen-Rentnerhaushalt mit geringem Einkommen</t>
  </si>
  <si>
    <t>und die neuen Länder sowie die speziellen Haushaltstypen</t>
  </si>
  <si>
    <t>2000=100 wird erstmalig Anfang 2003 berechnet. Dabei werden die Indizes bis 1968</t>
  </si>
  <si>
    <t>eine entsprechende lange Reihe bis 1968 zurück ausgewiesen.</t>
  </si>
  <si>
    <t>Erläuterungsblatt zu Tabelle Nr. 2799</t>
  </si>
  <si>
    <t>Tabelle Nr. 2799</t>
  </si>
  <si>
    <r>
      <t xml:space="preserve">Index unter dem Namen </t>
    </r>
    <r>
      <rPr>
        <b/>
        <sz val="10"/>
        <rFont val="Arial"/>
        <family val="2"/>
      </rPr>
      <t>Verbraucherpreisindex</t>
    </r>
    <r>
      <rPr>
        <sz val="10"/>
        <rFont val="Arial"/>
        <family val="2"/>
      </rPr>
      <t xml:space="preserve"> fortgeführt.</t>
    </r>
  </si>
  <si>
    <r>
      <t xml:space="preserve">2003 auf das neue Preisbasisjahr 2000 umgestellt und heißt ab 2003 </t>
    </r>
    <r>
      <rPr>
        <b/>
        <sz val="10"/>
        <rFont val="Arial"/>
        <family val="2"/>
      </rPr>
      <t>Verbraucher-</t>
    </r>
  </si>
  <si>
    <r>
      <t>preisindex</t>
    </r>
    <r>
      <rPr>
        <sz val="10"/>
        <rFont val="Arial"/>
        <family val="2"/>
      </rPr>
      <t>. (Eine solche Umbasierung findet in der Regel alle 5 Jahre statt. Dabei</t>
    </r>
  </si>
  <si>
    <r>
      <t>entfällt</t>
    </r>
    <r>
      <rPr>
        <sz val="10"/>
        <rFont val="Arial"/>
        <family val="2"/>
      </rPr>
      <t>. Dies ist durch angenäherte Verbrauchsgewohnheiten und geringe Repräsenta-</t>
    </r>
  </si>
  <si>
    <r>
      <t xml:space="preserve">auf die Basis 2000 zurückgerechnet. </t>
    </r>
    <r>
      <rPr>
        <b/>
        <sz val="10"/>
        <rFont val="Arial"/>
        <family val="2"/>
      </rPr>
      <t>Das heißt, es wird für die Preisbasis 2000=100</t>
    </r>
  </si>
  <si>
    <t>Basisjahr</t>
  </si>
  <si>
    <t xml:space="preserve">             .      </t>
  </si>
  <si>
    <t xml:space="preserve">         .</t>
  </si>
  <si>
    <t>Berech. der Indexveränderung: Die Indexveränderung in Prozent ergibt sich nach der Formel: neuer Indexstand/alter Indexstand × 100-100.</t>
  </si>
  <si>
    <t>Tabelle Nr. 2799 - Jahrbuchtabelle</t>
  </si>
  <si>
    <t xml:space="preserve">        und Umrechnung auf frühere Basisjahre     </t>
  </si>
  <si>
    <t>Berechnung der Preisveränderung</t>
  </si>
  <si>
    <t>Endjahr</t>
  </si>
  <si>
    <t>Jahr</t>
  </si>
  <si>
    <t xml:space="preserve"> </t>
  </si>
  <si>
    <t>Das Ergebnis ist von der Wahl des Basisjahres unabhängig, von Rundungsdifferenzen abgesehen. Die Indexveränderung in Punkten ist gleich</t>
  </si>
  <si>
    <t xml:space="preserve">der Differenz zwischen dem neuen und dem alten Indexstand. Das Ergebnis fällt je nach Wahl des Basisjahres verschieden </t>
  </si>
  <si>
    <t>Startjahr</t>
  </si>
  <si>
    <t>Preisentwicklung berechnen zwischen:</t>
  </si>
  <si>
    <t>Inflationsberechnung</t>
  </si>
  <si>
    <t>Rechenformel zur Ermittlung des Preisanstiegs:</t>
  </si>
  <si>
    <t>(Indexstand (Endjahr) / Indexstand (Startjahr))-1</t>
  </si>
  <si>
    <t xml:space="preserve">                            </t>
  </si>
  <si>
    <t xml:space="preserve">Quelle: Statistisches Landesamt Baden-Württemberg </t>
  </si>
  <si>
    <t>Umrechnungs-faktoren von Baisisjahr 2010 auf frühere Basisjahre</t>
  </si>
  <si>
    <t xml:space="preserve">6.3.3 Verbraucherpreisindex für Baden-Württemberg seit 1968 auf der Basis 2010 = 100 </t>
  </si>
  <si>
    <t>Indexstand</t>
  </si>
  <si>
    <t>.</t>
  </si>
  <si>
    <t>Veränderung gegenüber dem Vorjahr in %</t>
  </si>
  <si>
    <t xml:space="preserve">Verbraucherpreisindex für Baden-Württemberg seit 1968 </t>
  </si>
  <si>
    <t xml:space="preserve">und für Deutschland seit 1991 auf der Basis 2010 = 100 </t>
  </si>
  <si>
    <t xml:space="preserve">6.3.3 Verbraucherpreisindex für Baden-Württemberg seit 1968 und für Deutschland seit 1991 </t>
  </si>
  <si>
    <t xml:space="preserve">2010 = 100 </t>
  </si>
  <si>
    <t>Quelle: Statistisches Landesamt Baden-Württemberg, Statistisches Bundesamt</t>
  </si>
  <si>
    <t>Statistisches Landesamt Baden-Württemberg, Statistisches Bundesamt</t>
  </si>
  <si>
    <t xml:space="preserve">Berechnung der Indexveränderung: </t>
  </si>
  <si>
    <t>Die Indexveränderung in Prozent ergibt sich nach der Formel: neuer Indexstand/alter Indexstand × 100-100.</t>
  </si>
  <si>
    <t xml:space="preserve">2015 = 100 </t>
  </si>
  <si>
    <t>–</t>
  </si>
  <si>
    <t xml:space="preserve">2020 = 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</si>
</sst>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164" formatCode="0.0"/>
    <numFmt numFmtId="165" formatCode="0.0%"/>
    <numFmt numFmtId="166" formatCode="0.000"/>
    <numFmt numFmtId="167" formatCode="#\ ###\ ##0__;\-\ #\ ###\ ##0__;\-__"/>
    <numFmt numFmtId="168" formatCode="@____"/>
    <numFmt numFmtId="169" formatCode="@_____;"/>
    <numFmt numFmtId="170" formatCode="#\ ##0.0_);\(#\ ##0.0\)"/>
    <numFmt numFmtId="171" formatCode="#\ ##0.00_);\(#\ ##0.00\)"/>
    <numFmt numFmtId="172" formatCode="#\ ##0.000_);\(#\ ##0.000\)"/>
    <numFmt numFmtId="173" formatCode="\+\ 0.0;\-\ 0.0;\ 0.0"/>
    <numFmt numFmtId="176" formatCode="_-* #,##0.00\ &quot;€&quot;_-;\-* #,##0.00\ &quot;€&quot;_-;_-* &quot;-&quot;??\ &quot;€&quot;_-;_-@_-"/>
    <numFmt numFmtId="178" formatCode="_-* #,##0.00\ _€_-;\-* #,##0.00\ _€_-;_-* &quot;-&quot;??\ _€_-;_-@_-"/>
    <numFmt numFmtId="179" formatCode="#\ ###\ ##0_);\-#\ ###\ ##0\ ;\-\ ;"/>
    <numFmt numFmtId="180" formatCode="#,##0.0"/>
    <numFmt numFmtId="181" formatCode="@\ *."/>
    <numFmt numFmtId="182" formatCode="0.0_)"/>
    <numFmt numFmtId="183" formatCode="\ @\ *."/>
    <numFmt numFmtId="184" formatCode="\+#\ ###\ ##0;\-\ #\ ###\ ##0;\-"/>
    <numFmt numFmtId="185" formatCode="* &quot;[&quot;#0&quot;]&quot;"/>
    <numFmt numFmtId="186" formatCode="*+\ #\ ###\ ###\ ##0.0;\-\ #\ ###\ ###\ ##0.0;* &quot;&quot;\-&quot;&quot;"/>
    <numFmt numFmtId="187" formatCode="\+\ #\ ###\ ###\ ##0.0;\-\ #\ ###\ ###\ ##0.0;* &quot;&quot;\-&quot;&quot;"/>
    <numFmt numFmtId="188" formatCode="* &quot;[&quot;#0\ \ &quot;]&quot;"/>
    <numFmt numFmtId="189" formatCode="##\ ###\ ##0"/>
    <numFmt numFmtId="190" formatCode="#\ ###\ ###"/>
    <numFmt numFmtId="191" formatCode="#\ ###\ ##0.0;\-\ #\ ###\ ##0.0;\-"/>
    <numFmt numFmtId="192" formatCode="_-* #,##0.00\ [$€]_-;\-* #,##0.00\ [$€]_-;_-* &quot;-&quot;??\ [$€]_-;_-@_-"/>
    <numFmt numFmtId="196" formatCode="\+\ 0.0"/>
  </numFmts>
  <fonts count="64" x14ac:knownFonts="1">
    <font>
      <sz val="10"/>
      <name val="Arial"/>
    </font>
    <font>
      <sz val="11"/>
      <color theme="1"/>
      <name val="Arial"/>
      <family val="2"/>
    </font>
    <font>
      <b/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Frutiger 45 Light"/>
      <family val="2"/>
    </font>
    <font>
      <b/>
      <sz val="10"/>
      <name val="Frutiger 45 Light"/>
      <family val="2"/>
    </font>
    <font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19"/>
      <name val="Arial"/>
      <family val="2"/>
    </font>
    <font>
      <sz val="11"/>
      <color indexed="20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8"/>
      <name val="Tahoma"/>
      <family val="2"/>
    </font>
    <font>
      <u/>
      <sz val="10"/>
      <color indexed="12"/>
      <name val="Arial"/>
      <family val="2"/>
    </font>
    <font>
      <b/>
      <sz val="20"/>
      <name val="Helv"/>
      <family val="2"/>
    </font>
    <font>
      <sz val="6"/>
      <name val="Arial"/>
      <family val="2"/>
    </font>
    <font>
      <sz val="7.5"/>
      <name val="Arial"/>
      <family val="2"/>
    </font>
    <font>
      <b/>
      <sz val="11"/>
      <color indexed="52"/>
      <name val="Arial"/>
      <family val="2"/>
    </font>
    <font>
      <u/>
      <sz val="8.5"/>
      <color indexed="12"/>
      <name val="Arial"/>
      <family val="2"/>
    </font>
    <font>
      <b/>
      <sz val="18"/>
      <color indexed="16"/>
      <name val="Cambria"/>
      <family val="2"/>
    </font>
    <font>
      <b/>
      <sz val="15"/>
      <color indexed="16"/>
      <name val="Arial"/>
      <family val="2"/>
    </font>
    <font>
      <b/>
      <sz val="13"/>
      <color indexed="16"/>
      <name val="Arial"/>
      <family val="2"/>
    </font>
    <font>
      <b/>
      <sz val="11"/>
      <color indexed="16"/>
      <name val="Arial"/>
      <family val="2"/>
    </font>
    <font>
      <sz val="11"/>
      <color indexed="52"/>
      <name val="Arial"/>
      <family val="2"/>
    </font>
    <font>
      <u/>
      <sz val="8"/>
      <color indexed="12"/>
      <name val="Tahoma"/>
      <family val="2"/>
    </font>
    <font>
      <b/>
      <sz val="18"/>
      <color indexed="56"/>
      <name val="Cambria"/>
      <family val="2"/>
    </font>
    <font>
      <sz val="11"/>
      <color indexed="6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b/>
      <sz val="18"/>
      <color theme="3"/>
      <name val="Cambria"/>
      <family val="2"/>
      <scheme val="major"/>
    </font>
  </fonts>
  <fills count="6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4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35"/>
      </patternFill>
    </fill>
    <fill>
      <patternFill patternType="solid">
        <fgColor indexed="11"/>
      </patternFill>
    </fill>
    <fill>
      <patternFill patternType="solid">
        <fgColor indexed="14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6"/>
      </patternFill>
    </fill>
    <fill>
      <patternFill patternType="solid">
        <fgColor indexed="62"/>
      </patternFill>
    </fill>
    <fill>
      <patternFill patternType="solid">
        <fgColor indexed="60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16"/>
      </top>
      <bottom style="double">
        <color indexed="1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1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35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067">
    <xf numFmtId="0" fontId="0" fillId="0" borderId="0"/>
    <xf numFmtId="170" fontId="7" fillId="0" borderId="0"/>
    <xf numFmtId="171" fontId="7" fillId="0" borderId="0"/>
    <xf numFmtId="172" fontId="7" fillId="0" borderId="0"/>
    <xf numFmtId="167" fontId="7" fillId="0" borderId="0"/>
    <xf numFmtId="9" fontId="3" fillId="0" borderId="0" applyFont="0" applyFill="0" applyBorder="0" applyAlignment="0" applyProtection="0"/>
    <xf numFmtId="167" fontId="6" fillId="0" borderId="0" applyFill="0" applyBorder="0" applyAlignment="0" applyProtection="0">
      <alignment vertical="center"/>
    </xf>
    <xf numFmtId="167" fontId="6" fillId="0" borderId="0" applyFill="0" applyBorder="0" applyAlignment="0" applyProtection="0">
      <alignment vertical="center"/>
    </xf>
    <xf numFmtId="0" fontId="8" fillId="0" borderId="0"/>
    <xf numFmtId="0" fontId="14" fillId="0" borderId="0" applyNumberFormat="0" applyFill="0" applyBorder="0" applyAlignment="0" applyProtection="0"/>
    <xf numFmtId="0" fontId="15" fillId="0" borderId="17" applyNumberFormat="0" applyFill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20" applyNumberFormat="0" applyAlignment="0" applyProtection="0"/>
    <xf numFmtId="0" fontId="22" fillId="8" borderId="21" applyNumberFormat="0" applyAlignment="0" applyProtection="0"/>
    <xf numFmtId="0" fontId="23" fillId="8" borderId="20" applyNumberFormat="0" applyAlignment="0" applyProtection="0"/>
    <xf numFmtId="0" fontId="24" fillId="0" borderId="22" applyNumberFormat="0" applyFill="0" applyAlignment="0" applyProtection="0"/>
    <xf numFmtId="0" fontId="25" fillId="9" borderId="2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5" applyNumberFormat="0" applyFill="0" applyAlignment="0" applyProtection="0"/>
    <xf numFmtId="0" fontId="2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10" borderId="24" applyNumberFormat="0" applyFont="0" applyAlignment="0" applyProtection="0"/>
    <xf numFmtId="167" fontId="6" fillId="0" borderId="0" applyFill="0" applyBorder="0" applyAlignment="0" applyProtection="0">
      <alignment vertical="center"/>
    </xf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49" fontId="6" fillId="0" borderId="0"/>
    <xf numFmtId="49" fontId="6" fillId="0" borderId="0"/>
    <xf numFmtId="49" fontId="6" fillId="0" borderId="0"/>
    <xf numFmtId="49" fontId="6" fillId="0" borderId="0"/>
    <xf numFmtId="49" fontId="6" fillId="0" borderId="0"/>
    <xf numFmtId="49" fontId="6" fillId="0" borderId="0"/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2" fontId="3" fillId="0" borderId="0">
      <alignment horizontal="center"/>
    </xf>
    <xf numFmtId="183" fontId="6" fillId="0" borderId="0"/>
    <xf numFmtId="183" fontId="6" fillId="0" borderId="0"/>
    <xf numFmtId="183" fontId="6" fillId="0" borderId="0"/>
    <xf numFmtId="183" fontId="6" fillId="0" borderId="0"/>
    <xf numFmtId="183" fontId="6" fillId="0" borderId="0"/>
    <xf numFmtId="183" fontId="6" fillId="0" borderId="0"/>
    <xf numFmtId="0" fontId="31" fillId="40" borderId="0" applyNumberFormat="0" applyBorder="0" applyAlignment="0" applyProtection="0"/>
    <xf numFmtId="0" fontId="1" fillId="12" borderId="0" applyNumberFormat="0" applyBorder="0" applyAlignment="0" applyProtection="0"/>
    <xf numFmtId="0" fontId="31" fillId="41" borderId="0" applyNumberFormat="0" applyBorder="0" applyAlignment="0" applyProtection="0"/>
    <xf numFmtId="0" fontId="1" fillId="12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1" fillId="12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38" borderId="0" applyNumberFormat="0" applyBorder="0" applyAlignment="0" applyProtection="0"/>
    <xf numFmtId="0" fontId="1" fillId="16" borderId="0" applyNumberFormat="0" applyBorder="0" applyAlignment="0" applyProtection="0"/>
    <xf numFmtId="0" fontId="31" fillId="42" borderId="0" applyNumberFormat="0" applyBorder="0" applyAlignment="0" applyProtection="0"/>
    <xf numFmtId="0" fontId="1" fillId="16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1" fillId="16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7" borderId="0" applyNumberFormat="0" applyBorder="0" applyAlignment="0" applyProtection="0"/>
    <xf numFmtId="0" fontId="1" fillId="20" borderId="0" applyNumberFormat="0" applyBorder="0" applyAlignment="0" applyProtection="0"/>
    <xf numFmtId="0" fontId="31" fillId="43" borderId="0" applyNumberFormat="0" applyBorder="0" applyAlignment="0" applyProtection="0"/>
    <xf numFmtId="0" fontId="1" fillId="20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1" fillId="20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44" borderId="0" applyNumberFormat="0" applyBorder="0" applyAlignment="0" applyProtection="0"/>
    <xf numFmtId="0" fontId="1" fillId="24" borderId="0" applyNumberFormat="0" applyBorder="0" applyAlignment="0" applyProtection="0"/>
    <xf numFmtId="0" fontId="31" fillId="45" borderId="0" applyNumberFormat="0" applyBorder="0" applyAlignment="0" applyProtection="0"/>
    <xf numFmtId="0" fontId="1" fillId="2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1" fillId="2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0" borderId="0" applyNumberFormat="0" applyBorder="0" applyAlignment="0" applyProtection="0"/>
    <xf numFmtId="0" fontId="1" fillId="28" borderId="0" applyNumberFormat="0" applyBorder="0" applyAlignment="0" applyProtection="0"/>
    <xf numFmtId="0" fontId="31" fillId="39" borderId="0" applyNumberFormat="0" applyBorder="0" applyAlignment="0" applyProtection="0"/>
    <xf numFmtId="0" fontId="1" fillId="28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1" fillId="28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37" borderId="0" applyNumberFormat="0" applyBorder="0" applyAlignment="0" applyProtection="0"/>
    <xf numFmtId="0" fontId="1" fillId="32" borderId="0" applyNumberFormat="0" applyBorder="0" applyAlignment="0" applyProtection="0"/>
    <xf numFmtId="0" fontId="31" fillId="38" borderId="0" applyNumberFormat="0" applyBorder="0" applyAlignment="0" applyProtection="0"/>
    <xf numFmtId="0" fontId="1" fillId="32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1" fillId="32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184" fontId="3" fillId="0" borderId="0"/>
    <xf numFmtId="184" fontId="3" fillId="0" borderId="0"/>
    <xf numFmtId="184" fontId="3" fillId="0" borderId="0"/>
    <xf numFmtId="184" fontId="3" fillId="0" borderId="0"/>
    <xf numFmtId="184" fontId="3" fillId="0" borderId="0"/>
    <xf numFmtId="184" fontId="3" fillId="0" borderId="0"/>
    <xf numFmtId="184" fontId="3" fillId="0" borderId="0"/>
    <xf numFmtId="184" fontId="3" fillId="0" borderId="0"/>
    <xf numFmtId="184" fontId="3" fillId="0" borderId="0"/>
    <xf numFmtId="184" fontId="3" fillId="0" borderId="0"/>
    <xf numFmtId="184" fontId="3" fillId="0" borderId="0"/>
    <xf numFmtId="184" fontId="3" fillId="0" borderId="0"/>
    <xf numFmtId="184" fontId="3" fillId="0" borderId="0"/>
    <xf numFmtId="184" fontId="3" fillId="0" borderId="0"/>
    <xf numFmtId="184" fontId="3" fillId="0" borderId="0"/>
    <xf numFmtId="184" fontId="3" fillId="0" borderId="0"/>
    <xf numFmtId="184" fontId="3" fillId="0" borderId="0"/>
    <xf numFmtId="184" fontId="3" fillId="0" borderId="0"/>
    <xf numFmtId="184" fontId="3" fillId="0" borderId="0"/>
    <xf numFmtId="184" fontId="3" fillId="0" borderId="0"/>
    <xf numFmtId="184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0" fontId="31" fillId="47" borderId="0" applyNumberFormat="0" applyBorder="0" applyAlignment="0" applyProtection="0"/>
    <xf numFmtId="0" fontId="1" fillId="13" borderId="0" applyNumberFormat="0" applyBorder="0" applyAlignment="0" applyProtection="0"/>
    <xf numFmtId="0" fontId="31" fillId="35" borderId="0" applyNumberFormat="0" applyBorder="0" applyAlignment="0" applyProtection="0"/>
    <xf numFmtId="0" fontId="1" fillId="13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1" fillId="13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38" borderId="0" applyNumberFormat="0" applyBorder="0" applyAlignment="0" applyProtection="0"/>
    <xf numFmtId="0" fontId="1" fillId="17" borderId="0" applyNumberFormat="0" applyBorder="0" applyAlignment="0" applyProtection="0"/>
    <xf numFmtId="0" fontId="31" fillId="36" borderId="0" applyNumberFormat="0" applyBorder="0" applyAlignment="0" applyProtection="0"/>
    <xf numFmtId="0" fontId="1" fillId="1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1" fillId="1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46" borderId="0" applyNumberFormat="0" applyBorder="0" applyAlignment="0" applyProtection="0"/>
    <xf numFmtId="0" fontId="1" fillId="21" borderId="0" applyNumberFormat="0" applyBorder="0" applyAlignment="0" applyProtection="0"/>
    <xf numFmtId="0" fontId="31" fillId="48" borderId="0" applyNumberFormat="0" applyBorder="0" applyAlignment="0" applyProtection="0"/>
    <xf numFmtId="0" fontId="1" fillId="21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1" fillId="21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1" borderId="0" applyNumberFormat="0" applyBorder="0" applyAlignment="0" applyProtection="0"/>
    <xf numFmtId="0" fontId="1" fillId="25" borderId="0" applyNumberFormat="0" applyBorder="0" applyAlignment="0" applyProtection="0"/>
    <xf numFmtId="0" fontId="31" fillId="45" borderId="0" applyNumberFormat="0" applyBorder="0" applyAlignment="0" applyProtection="0"/>
    <xf numFmtId="0" fontId="1" fillId="25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" fillId="25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9" borderId="0" applyNumberFormat="0" applyBorder="0" applyAlignment="0" applyProtection="0"/>
    <xf numFmtId="0" fontId="1" fillId="29" borderId="0" applyNumberFormat="0" applyBorder="0" applyAlignment="0" applyProtection="0"/>
    <xf numFmtId="0" fontId="31" fillId="35" borderId="0" applyNumberFormat="0" applyBorder="0" applyAlignment="0" applyProtection="0"/>
    <xf numFmtId="0" fontId="1" fillId="2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1" fillId="2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38" borderId="0" applyNumberFormat="0" applyBorder="0" applyAlignment="0" applyProtection="0"/>
    <xf numFmtId="0" fontId="1" fillId="33" borderId="0" applyNumberFormat="0" applyBorder="0" applyAlignment="0" applyProtection="0"/>
    <xf numFmtId="0" fontId="31" fillId="50" borderId="0" applyNumberFormat="0" applyBorder="0" applyAlignment="0" applyProtection="0"/>
    <xf numFmtId="0" fontId="1" fillId="33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1" fillId="33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186" fontId="3" fillId="0" borderId="0"/>
    <xf numFmtId="0" fontId="32" fillId="52" borderId="0" applyNumberFormat="0" applyBorder="0" applyAlignment="0" applyProtection="0"/>
    <xf numFmtId="0" fontId="29" fillId="14" borderId="0" applyNumberFormat="0" applyBorder="0" applyAlignment="0" applyProtection="0"/>
    <xf numFmtId="0" fontId="32" fillId="53" borderId="0" applyNumberFormat="0" applyBorder="0" applyAlignment="0" applyProtection="0"/>
    <xf numFmtId="0" fontId="29" fillId="14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29" fillId="14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38" borderId="0" applyNumberFormat="0" applyBorder="0" applyAlignment="0" applyProtection="0"/>
    <xf numFmtId="0" fontId="29" fillId="18" borderId="0" applyNumberFormat="0" applyBorder="0" applyAlignment="0" applyProtection="0"/>
    <xf numFmtId="0" fontId="32" fillId="36" borderId="0" applyNumberFormat="0" applyBorder="0" applyAlignment="0" applyProtection="0"/>
    <xf numFmtId="0" fontId="29" fillId="1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29" fillId="1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6" borderId="0" applyNumberFormat="0" applyBorder="0" applyAlignment="0" applyProtection="0"/>
    <xf numFmtId="0" fontId="29" fillId="22" borderId="0" applyNumberFormat="0" applyBorder="0" applyAlignment="0" applyProtection="0"/>
    <xf numFmtId="0" fontId="32" fillId="48" borderId="0" applyNumberFormat="0" applyBorder="0" applyAlignment="0" applyProtection="0"/>
    <xf numFmtId="0" fontId="29" fillId="22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29" fillId="22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52" borderId="0" applyNumberFormat="0" applyBorder="0" applyAlignment="0" applyProtection="0"/>
    <xf numFmtId="0" fontId="29" fillId="26" borderId="0" applyNumberFormat="0" applyBorder="0" applyAlignment="0" applyProtection="0"/>
    <xf numFmtId="0" fontId="32" fillId="54" borderId="0" applyNumberFormat="0" applyBorder="0" applyAlignment="0" applyProtection="0"/>
    <xf numFmtId="0" fontId="29" fillId="26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29" fillId="26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49" borderId="0" applyNumberFormat="0" applyBorder="0" applyAlignment="0" applyProtection="0"/>
    <xf numFmtId="0" fontId="29" fillId="30" borderId="0" applyNumberFormat="0" applyBorder="0" applyAlignment="0" applyProtection="0"/>
    <xf numFmtId="0" fontId="32" fillId="55" borderId="0" applyNumberFormat="0" applyBorder="0" applyAlignment="0" applyProtection="0"/>
    <xf numFmtId="0" fontId="29" fillId="30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29" fillId="30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38" borderId="0" applyNumberFormat="0" applyBorder="0" applyAlignment="0" applyProtection="0"/>
    <xf numFmtId="0" fontId="29" fillId="34" borderId="0" applyNumberFormat="0" applyBorder="0" applyAlignment="0" applyProtection="0"/>
    <xf numFmtId="0" fontId="32" fillId="56" borderId="0" applyNumberFormat="0" applyBorder="0" applyAlignment="0" applyProtection="0"/>
    <xf numFmtId="0" fontId="29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29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187" fontId="3" fillId="0" borderId="0">
      <alignment horizontal="center"/>
    </xf>
    <xf numFmtId="187" fontId="3" fillId="0" borderId="0">
      <alignment horizontal="center"/>
    </xf>
    <xf numFmtId="187" fontId="3" fillId="0" borderId="0">
      <alignment horizontal="center"/>
    </xf>
    <xf numFmtId="187" fontId="3" fillId="0" borderId="0">
      <alignment horizontal="center"/>
    </xf>
    <xf numFmtId="187" fontId="3" fillId="0" borderId="0">
      <alignment horizontal="center"/>
    </xf>
    <xf numFmtId="187" fontId="3" fillId="0" borderId="0">
      <alignment horizontal="center"/>
    </xf>
    <xf numFmtId="187" fontId="3" fillId="0" borderId="0">
      <alignment horizontal="center"/>
    </xf>
    <xf numFmtId="187" fontId="3" fillId="0" borderId="0">
      <alignment horizontal="center"/>
    </xf>
    <xf numFmtId="187" fontId="3" fillId="0" borderId="0">
      <alignment horizontal="center"/>
    </xf>
    <xf numFmtId="187" fontId="3" fillId="0" borderId="0">
      <alignment horizontal="center"/>
    </xf>
    <xf numFmtId="187" fontId="3" fillId="0" borderId="0">
      <alignment horizontal="center"/>
    </xf>
    <xf numFmtId="187" fontId="3" fillId="0" borderId="0">
      <alignment horizontal="center"/>
    </xf>
    <xf numFmtId="187" fontId="3" fillId="0" borderId="0">
      <alignment horizontal="center"/>
    </xf>
    <xf numFmtId="187" fontId="3" fillId="0" borderId="0">
      <alignment horizontal="center"/>
    </xf>
    <xf numFmtId="187" fontId="3" fillId="0" borderId="0">
      <alignment horizontal="center"/>
    </xf>
    <xf numFmtId="187" fontId="3" fillId="0" borderId="0">
      <alignment horizontal="center"/>
    </xf>
    <xf numFmtId="187" fontId="3" fillId="0" borderId="0">
      <alignment horizontal="center"/>
    </xf>
    <xf numFmtId="187" fontId="3" fillId="0" borderId="0">
      <alignment horizontal="center"/>
    </xf>
    <xf numFmtId="187" fontId="3" fillId="0" borderId="0">
      <alignment horizontal="center"/>
    </xf>
    <xf numFmtId="187" fontId="3" fillId="0" borderId="0">
      <alignment horizontal="center"/>
    </xf>
    <xf numFmtId="187" fontId="3" fillId="0" borderId="0">
      <alignment horizontal="center"/>
    </xf>
    <xf numFmtId="188" fontId="3" fillId="0" borderId="0">
      <alignment horizontal="center"/>
    </xf>
    <xf numFmtId="188" fontId="3" fillId="0" borderId="0">
      <alignment horizontal="center"/>
    </xf>
    <xf numFmtId="188" fontId="3" fillId="0" borderId="0">
      <alignment horizontal="center"/>
    </xf>
    <xf numFmtId="188" fontId="3" fillId="0" borderId="0">
      <alignment horizontal="center"/>
    </xf>
    <xf numFmtId="188" fontId="3" fillId="0" borderId="0">
      <alignment horizontal="center"/>
    </xf>
    <xf numFmtId="188" fontId="3" fillId="0" borderId="0">
      <alignment horizontal="center"/>
    </xf>
    <xf numFmtId="188" fontId="3" fillId="0" borderId="0">
      <alignment horizontal="center"/>
    </xf>
    <xf numFmtId="188" fontId="3" fillId="0" borderId="0">
      <alignment horizontal="center"/>
    </xf>
    <xf numFmtId="188" fontId="3" fillId="0" borderId="0">
      <alignment horizontal="center"/>
    </xf>
    <xf numFmtId="188" fontId="3" fillId="0" borderId="0">
      <alignment horizontal="center"/>
    </xf>
    <xf numFmtId="188" fontId="3" fillId="0" borderId="0">
      <alignment horizontal="center"/>
    </xf>
    <xf numFmtId="188" fontId="3" fillId="0" borderId="0">
      <alignment horizontal="center"/>
    </xf>
    <xf numFmtId="188" fontId="3" fillId="0" borderId="0">
      <alignment horizontal="center"/>
    </xf>
    <xf numFmtId="188" fontId="3" fillId="0" borderId="0">
      <alignment horizontal="center"/>
    </xf>
    <xf numFmtId="188" fontId="3" fillId="0" borderId="0">
      <alignment horizontal="center"/>
    </xf>
    <xf numFmtId="188" fontId="3" fillId="0" borderId="0">
      <alignment horizontal="center"/>
    </xf>
    <xf numFmtId="188" fontId="3" fillId="0" borderId="0">
      <alignment horizontal="center"/>
    </xf>
    <xf numFmtId="188" fontId="3" fillId="0" borderId="0">
      <alignment horizontal="center"/>
    </xf>
    <xf numFmtId="188" fontId="3" fillId="0" borderId="0">
      <alignment horizontal="center"/>
    </xf>
    <xf numFmtId="188" fontId="3" fillId="0" borderId="0">
      <alignment horizontal="center"/>
    </xf>
    <xf numFmtId="188" fontId="3" fillId="0" borderId="0">
      <alignment horizontal="center"/>
    </xf>
    <xf numFmtId="189" fontId="3" fillId="0" borderId="0">
      <alignment horizontal="center"/>
    </xf>
    <xf numFmtId="189" fontId="3" fillId="0" borderId="0">
      <alignment horizontal="center"/>
    </xf>
    <xf numFmtId="189" fontId="3" fillId="0" borderId="0">
      <alignment horizontal="center"/>
    </xf>
    <xf numFmtId="189" fontId="3" fillId="0" borderId="0">
      <alignment horizontal="center"/>
    </xf>
    <xf numFmtId="189" fontId="3" fillId="0" borderId="0">
      <alignment horizontal="center"/>
    </xf>
    <xf numFmtId="189" fontId="3" fillId="0" borderId="0">
      <alignment horizontal="center"/>
    </xf>
    <xf numFmtId="189" fontId="3" fillId="0" borderId="0">
      <alignment horizontal="center"/>
    </xf>
    <xf numFmtId="189" fontId="3" fillId="0" borderId="0">
      <alignment horizontal="center"/>
    </xf>
    <xf numFmtId="189" fontId="3" fillId="0" borderId="0">
      <alignment horizontal="center"/>
    </xf>
    <xf numFmtId="189" fontId="3" fillId="0" borderId="0">
      <alignment horizontal="center"/>
    </xf>
    <xf numFmtId="189" fontId="3" fillId="0" borderId="0">
      <alignment horizontal="center"/>
    </xf>
    <xf numFmtId="189" fontId="3" fillId="0" borderId="0">
      <alignment horizontal="center"/>
    </xf>
    <xf numFmtId="189" fontId="3" fillId="0" borderId="0">
      <alignment horizontal="center"/>
    </xf>
    <xf numFmtId="189" fontId="3" fillId="0" borderId="0">
      <alignment horizontal="center"/>
    </xf>
    <xf numFmtId="189" fontId="3" fillId="0" borderId="0">
      <alignment horizontal="center"/>
    </xf>
    <xf numFmtId="189" fontId="3" fillId="0" borderId="0">
      <alignment horizontal="center"/>
    </xf>
    <xf numFmtId="189" fontId="3" fillId="0" borderId="0">
      <alignment horizontal="center"/>
    </xf>
    <xf numFmtId="189" fontId="3" fillId="0" borderId="0">
      <alignment horizontal="center"/>
    </xf>
    <xf numFmtId="189" fontId="3" fillId="0" borderId="0">
      <alignment horizontal="center"/>
    </xf>
    <xf numFmtId="189" fontId="3" fillId="0" borderId="0">
      <alignment horizontal="center"/>
    </xf>
    <xf numFmtId="189" fontId="3" fillId="0" borderId="0">
      <alignment horizontal="center"/>
    </xf>
    <xf numFmtId="190" fontId="3" fillId="0" borderId="0">
      <alignment horizontal="center"/>
    </xf>
    <xf numFmtId="190" fontId="3" fillId="0" borderId="0">
      <alignment horizontal="center"/>
    </xf>
    <xf numFmtId="190" fontId="3" fillId="0" borderId="0">
      <alignment horizontal="center"/>
    </xf>
    <xf numFmtId="190" fontId="3" fillId="0" borderId="0">
      <alignment horizontal="center"/>
    </xf>
    <xf numFmtId="190" fontId="3" fillId="0" borderId="0">
      <alignment horizontal="center"/>
    </xf>
    <xf numFmtId="190" fontId="3" fillId="0" borderId="0">
      <alignment horizontal="center"/>
    </xf>
    <xf numFmtId="190" fontId="3" fillId="0" borderId="0">
      <alignment horizontal="center"/>
    </xf>
    <xf numFmtId="190" fontId="3" fillId="0" borderId="0">
      <alignment horizontal="center"/>
    </xf>
    <xf numFmtId="190" fontId="3" fillId="0" borderId="0">
      <alignment horizontal="center"/>
    </xf>
    <xf numFmtId="190" fontId="3" fillId="0" borderId="0">
      <alignment horizontal="center"/>
    </xf>
    <xf numFmtId="190" fontId="3" fillId="0" borderId="0">
      <alignment horizontal="center"/>
    </xf>
    <xf numFmtId="190" fontId="3" fillId="0" borderId="0">
      <alignment horizontal="center"/>
    </xf>
    <xf numFmtId="190" fontId="3" fillId="0" borderId="0">
      <alignment horizontal="center"/>
    </xf>
    <xf numFmtId="190" fontId="3" fillId="0" borderId="0">
      <alignment horizontal="center"/>
    </xf>
    <xf numFmtId="190" fontId="3" fillId="0" borderId="0">
      <alignment horizontal="center"/>
    </xf>
    <xf numFmtId="190" fontId="3" fillId="0" borderId="0">
      <alignment horizontal="center"/>
    </xf>
    <xf numFmtId="190" fontId="3" fillId="0" borderId="0">
      <alignment horizontal="center"/>
    </xf>
    <xf numFmtId="190" fontId="3" fillId="0" borderId="0">
      <alignment horizontal="center"/>
    </xf>
    <xf numFmtId="190" fontId="3" fillId="0" borderId="0">
      <alignment horizontal="center"/>
    </xf>
    <xf numFmtId="190" fontId="3" fillId="0" borderId="0">
      <alignment horizontal="center"/>
    </xf>
    <xf numFmtId="190" fontId="3" fillId="0" borderId="0">
      <alignment horizontal="center"/>
    </xf>
    <xf numFmtId="191" fontId="3" fillId="0" borderId="0">
      <alignment horizontal="center"/>
    </xf>
    <xf numFmtId="191" fontId="3" fillId="0" borderId="0">
      <alignment horizontal="center"/>
    </xf>
    <xf numFmtId="191" fontId="3" fillId="0" borderId="0">
      <alignment horizontal="center"/>
    </xf>
    <xf numFmtId="191" fontId="3" fillId="0" borderId="0">
      <alignment horizontal="center"/>
    </xf>
    <xf numFmtId="191" fontId="3" fillId="0" borderId="0">
      <alignment horizontal="center"/>
    </xf>
    <xf numFmtId="191" fontId="3" fillId="0" borderId="0">
      <alignment horizontal="center"/>
    </xf>
    <xf numFmtId="191" fontId="3" fillId="0" borderId="0">
      <alignment horizontal="center"/>
    </xf>
    <xf numFmtId="191" fontId="3" fillId="0" borderId="0">
      <alignment horizontal="center"/>
    </xf>
    <xf numFmtId="191" fontId="3" fillId="0" borderId="0">
      <alignment horizontal="center"/>
    </xf>
    <xf numFmtId="191" fontId="3" fillId="0" borderId="0">
      <alignment horizontal="center"/>
    </xf>
    <xf numFmtId="191" fontId="3" fillId="0" borderId="0">
      <alignment horizontal="center"/>
    </xf>
    <xf numFmtId="191" fontId="3" fillId="0" borderId="0">
      <alignment horizontal="center"/>
    </xf>
    <xf numFmtId="191" fontId="3" fillId="0" borderId="0">
      <alignment horizontal="center"/>
    </xf>
    <xf numFmtId="191" fontId="3" fillId="0" borderId="0">
      <alignment horizontal="center"/>
    </xf>
    <xf numFmtId="191" fontId="3" fillId="0" borderId="0">
      <alignment horizontal="center"/>
    </xf>
    <xf numFmtId="191" fontId="3" fillId="0" borderId="0">
      <alignment horizontal="center"/>
    </xf>
    <xf numFmtId="191" fontId="3" fillId="0" borderId="0">
      <alignment horizontal="center"/>
    </xf>
    <xf numFmtId="191" fontId="3" fillId="0" borderId="0">
      <alignment horizontal="center"/>
    </xf>
    <xf numFmtId="191" fontId="3" fillId="0" borderId="0">
      <alignment horizontal="center"/>
    </xf>
    <xf numFmtId="191" fontId="3" fillId="0" borderId="0">
      <alignment horizontal="center"/>
    </xf>
    <xf numFmtId="191" fontId="3" fillId="0" borderId="0">
      <alignment horizontal="center"/>
    </xf>
    <xf numFmtId="0" fontId="32" fillId="57" borderId="0" applyNumberFormat="0" applyBorder="0" applyAlignment="0" applyProtection="0"/>
    <xf numFmtId="0" fontId="29" fillId="11" borderId="0" applyNumberFormat="0" applyBorder="0" applyAlignment="0" applyProtection="0"/>
    <xf numFmtId="0" fontId="32" fillId="58" borderId="0" applyNumberFormat="0" applyBorder="0" applyAlignment="0" applyProtection="0"/>
    <xf numFmtId="0" fontId="29" fillId="11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29" fillId="11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9" borderId="0" applyNumberFormat="0" applyBorder="0" applyAlignment="0" applyProtection="0"/>
    <xf numFmtId="0" fontId="29" fillId="15" borderId="0" applyNumberFormat="0" applyBorder="0" applyAlignment="0" applyProtection="0"/>
    <xf numFmtId="0" fontId="32" fillId="60" borderId="0" applyNumberFormat="0" applyBorder="0" applyAlignment="0" applyProtection="0"/>
    <xf numFmtId="0" fontId="29" fillId="15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29" fillId="15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29" fillId="19" borderId="0" applyNumberFormat="0" applyBorder="0" applyAlignment="0" applyProtection="0"/>
    <xf numFmtId="0" fontId="32" fillId="61" borderId="0" applyNumberFormat="0" applyBorder="0" applyAlignment="0" applyProtection="0"/>
    <xf numFmtId="0" fontId="32" fillId="61" borderId="0" applyNumberFormat="0" applyBorder="0" applyAlignment="0" applyProtection="0"/>
    <xf numFmtId="0" fontId="29" fillId="19" borderId="0" applyNumberFormat="0" applyBorder="0" applyAlignment="0" applyProtection="0"/>
    <xf numFmtId="0" fontId="32" fillId="61" borderId="0" applyNumberFormat="0" applyBorder="0" applyAlignment="0" applyProtection="0"/>
    <xf numFmtId="0" fontId="32" fillId="61" borderId="0" applyNumberFormat="0" applyBorder="0" applyAlignment="0" applyProtection="0"/>
    <xf numFmtId="0" fontId="32" fillId="62" borderId="0" applyNumberFormat="0" applyBorder="0" applyAlignment="0" applyProtection="0"/>
    <xf numFmtId="0" fontId="29" fillId="23" borderId="0" applyNumberFormat="0" applyBorder="0" applyAlignment="0" applyProtection="0"/>
    <xf numFmtId="0" fontId="32" fillId="54" borderId="0" applyNumberFormat="0" applyBorder="0" applyAlignment="0" applyProtection="0"/>
    <xf numFmtId="0" fontId="29" fillId="23" borderId="0" applyNumberFormat="0" applyBorder="0" applyAlignment="0" applyProtection="0"/>
    <xf numFmtId="0" fontId="32" fillId="62" borderId="0" applyNumberFormat="0" applyBorder="0" applyAlignment="0" applyProtection="0"/>
    <xf numFmtId="0" fontId="32" fillId="62" borderId="0" applyNumberFormat="0" applyBorder="0" applyAlignment="0" applyProtection="0"/>
    <xf numFmtId="0" fontId="29" fillId="23" borderId="0" applyNumberFormat="0" applyBorder="0" applyAlignment="0" applyProtection="0"/>
    <xf numFmtId="0" fontId="32" fillId="62" borderId="0" applyNumberFormat="0" applyBorder="0" applyAlignment="0" applyProtection="0"/>
    <xf numFmtId="0" fontId="32" fillId="62" borderId="0" applyNumberFormat="0" applyBorder="0" applyAlignment="0" applyProtection="0"/>
    <xf numFmtId="0" fontId="29" fillId="27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29" fillId="27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9" borderId="0" applyNumberFormat="0" applyBorder="0" applyAlignment="0" applyProtection="0"/>
    <xf numFmtId="0" fontId="29" fillId="31" borderId="0" applyNumberFormat="0" applyBorder="0" applyAlignment="0" applyProtection="0"/>
    <xf numFmtId="0" fontId="32" fillId="51" borderId="0" applyNumberFormat="0" applyBorder="0" applyAlignment="0" applyProtection="0"/>
    <xf numFmtId="0" fontId="29" fillId="31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29" fillId="31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3" fillId="63" borderId="26" applyNumberFormat="0" applyAlignment="0" applyProtection="0"/>
    <xf numFmtId="0" fontId="22" fillId="8" borderId="21" applyNumberFormat="0" applyAlignment="0" applyProtection="0"/>
    <xf numFmtId="0" fontId="33" fillId="64" borderId="26" applyNumberFormat="0" applyAlignment="0" applyProtection="0"/>
    <xf numFmtId="0" fontId="22" fillId="8" borderId="21" applyNumberFormat="0" applyAlignment="0" applyProtection="0"/>
    <xf numFmtId="0" fontId="33" fillId="63" borderId="26" applyNumberFormat="0" applyAlignment="0" applyProtection="0"/>
    <xf numFmtId="0" fontId="33" fillId="63" borderId="26" applyNumberFormat="0" applyAlignment="0" applyProtection="0"/>
    <xf numFmtId="0" fontId="22" fillId="8" borderId="21" applyNumberFormat="0" applyAlignment="0" applyProtection="0"/>
    <xf numFmtId="0" fontId="33" fillId="63" borderId="26" applyNumberFormat="0" applyAlignment="0" applyProtection="0"/>
    <xf numFmtId="0" fontId="33" fillId="63" borderId="26" applyNumberFormat="0" applyAlignment="0" applyProtection="0"/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179" fontId="3" fillId="0" borderId="0" applyFont="0">
      <alignment horizontal="right"/>
    </xf>
    <xf numFmtId="0" fontId="47" fillId="63" borderId="27" applyNumberFormat="0" applyAlignment="0" applyProtection="0"/>
    <xf numFmtId="0" fontId="23" fillId="8" borderId="20" applyNumberFormat="0" applyAlignment="0" applyProtection="0"/>
    <xf numFmtId="0" fontId="47" fillId="64" borderId="27" applyNumberFormat="0" applyAlignment="0" applyProtection="0"/>
    <xf numFmtId="0" fontId="23" fillId="8" borderId="20" applyNumberFormat="0" applyAlignment="0" applyProtection="0"/>
    <xf numFmtId="0" fontId="47" fillId="63" borderId="27" applyNumberFormat="0" applyAlignment="0" applyProtection="0"/>
    <xf numFmtId="0" fontId="47" fillId="63" borderId="27" applyNumberFormat="0" applyAlignment="0" applyProtection="0"/>
    <xf numFmtId="0" fontId="23" fillId="8" borderId="20" applyNumberFormat="0" applyAlignment="0" applyProtection="0"/>
    <xf numFmtId="0" fontId="47" fillId="63" borderId="27" applyNumberFormat="0" applyAlignment="0" applyProtection="0"/>
    <xf numFmtId="0" fontId="47" fillId="63" borderId="27" applyNumberFormat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21" fillId="7" borderId="20" applyNumberFormat="0" applyAlignment="0" applyProtection="0"/>
    <xf numFmtId="0" fontId="34" fillId="38" borderId="27" applyNumberFormat="0" applyAlignment="0" applyProtection="0"/>
    <xf numFmtId="0" fontId="34" fillId="38" borderId="27" applyNumberFormat="0" applyAlignment="0" applyProtection="0"/>
    <xf numFmtId="0" fontId="21" fillId="7" borderId="20" applyNumberFormat="0" applyAlignment="0" applyProtection="0"/>
    <xf numFmtId="0" fontId="34" fillId="38" borderId="27" applyNumberFormat="0" applyAlignment="0" applyProtection="0"/>
    <xf numFmtId="0" fontId="34" fillId="38" borderId="27" applyNumberFormat="0" applyAlignment="0" applyProtection="0"/>
    <xf numFmtId="0" fontId="35" fillId="0" borderId="28" applyNumberFormat="0" applyFill="0" applyAlignment="0" applyProtection="0"/>
    <xf numFmtId="0" fontId="28" fillId="0" borderId="25" applyNumberFormat="0" applyFill="0" applyAlignment="0" applyProtection="0"/>
    <xf numFmtId="0" fontId="35" fillId="0" borderId="29" applyNumberFormat="0" applyFill="0" applyAlignment="0" applyProtection="0"/>
    <xf numFmtId="0" fontId="28" fillId="0" borderId="25" applyNumberFormat="0" applyFill="0" applyAlignment="0" applyProtection="0"/>
    <xf numFmtId="0" fontId="35" fillId="0" borderId="28" applyNumberFormat="0" applyFill="0" applyAlignment="0" applyProtection="0"/>
    <xf numFmtId="0" fontId="35" fillId="0" borderId="28" applyNumberFormat="0" applyFill="0" applyAlignment="0" applyProtection="0"/>
    <xf numFmtId="0" fontId="28" fillId="0" borderId="25" applyNumberFormat="0" applyFill="0" applyAlignment="0" applyProtection="0"/>
    <xf numFmtId="0" fontId="35" fillId="0" borderId="28" applyNumberFormat="0" applyFill="0" applyAlignment="0" applyProtection="0"/>
    <xf numFmtId="0" fontId="35" fillId="0" borderId="28" applyNumberFormat="0" applyFill="0" applyAlignment="0" applyProtection="0"/>
    <xf numFmtId="0" fontId="2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8" fillId="4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18" fillId="4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8" fillId="46" borderId="0" applyNumberFormat="0" applyBorder="0" applyAlignment="0" applyProtection="0"/>
    <xf numFmtId="0" fontId="20" fillId="6" borderId="0" applyNumberFormat="0" applyBorder="0" applyAlignment="0" applyProtection="0"/>
    <xf numFmtId="0" fontId="56" fillId="46" borderId="0" applyNumberFormat="0" applyBorder="0" applyAlignment="0" applyProtection="0"/>
    <xf numFmtId="0" fontId="20" fillId="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20" fillId="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45" fillId="0" borderId="30" applyFont="0" applyBorder="0" applyAlignment="0"/>
    <xf numFmtId="1" fontId="5" fillId="65" borderId="31">
      <alignment horizontal="right"/>
    </xf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1" fillId="10" borderId="24" applyNumberFormat="0" applyFont="0" applyAlignment="0" applyProtection="0"/>
    <xf numFmtId="0" fontId="3" fillId="37" borderId="32" applyNumberFormat="0" applyFont="0" applyAlignment="0" applyProtection="0"/>
    <xf numFmtId="0" fontId="1" fillId="10" borderId="24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1" fillId="10" borderId="24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1" fillId="10" borderId="24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1" fillId="10" borderId="24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0" fontId="3" fillId="37" borderId="32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9" fillId="45" borderId="0" applyNumberFormat="0" applyBorder="0" applyAlignment="0" applyProtection="0"/>
    <xf numFmtId="0" fontId="19" fillId="5" borderId="0" applyNumberFormat="0" applyBorder="0" applyAlignment="0" applyProtection="0"/>
    <xf numFmtId="0" fontId="39" fillId="42" borderId="0" applyNumberFormat="0" applyBorder="0" applyAlignment="0" applyProtection="0"/>
    <xf numFmtId="0" fontId="19" fillId="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19" fillId="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167" fontId="6" fillId="0" borderId="0" applyFill="0" applyBorder="0" applyAlignment="0" applyProtection="0">
      <alignment vertical="center"/>
    </xf>
    <xf numFmtId="167" fontId="6" fillId="0" borderId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3" fillId="0" borderId="0"/>
    <xf numFmtId="0" fontId="31" fillId="0" borderId="0"/>
    <xf numFmtId="0" fontId="1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167" fontId="6" fillId="0" borderId="0" applyFill="0" applyBorder="0" applyAlignment="0" applyProtection="0">
      <alignment vertical="center"/>
    </xf>
    <xf numFmtId="167" fontId="6" fillId="0" borderId="0" applyFill="0" applyBorder="0" applyAlignment="0" applyProtection="0">
      <alignment vertical="center"/>
    </xf>
    <xf numFmtId="167" fontId="6" fillId="0" borderId="0" applyFill="0" applyBorder="0" applyAlignment="0" applyProtection="0">
      <alignment vertical="center"/>
    </xf>
    <xf numFmtId="0" fontId="61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180" fontId="46" fillId="0" borderId="0">
      <alignment horizontal="center" vertical="center"/>
    </xf>
    <xf numFmtId="0" fontId="44" fillId="0" borderId="0"/>
    <xf numFmtId="0" fontId="8" fillId="0" borderId="0"/>
    <xf numFmtId="0" fontId="44" fillId="0" borderId="0"/>
    <xf numFmtId="0" fontId="50" fillId="0" borderId="33" applyNumberFormat="0" applyFill="0" applyAlignment="0" applyProtection="0"/>
    <xf numFmtId="0" fontId="15" fillId="0" borderId="17" applyNumberFormat="0" applyFill="0" applyAlignment="0" applyProtection="0"/>
    <xf numFmtId="0" fontId="57" fillId="0" borderId="34" applyNumberFormat="0" applyFill="0" applyAlignment="0" applyProtection="0"/>
    <xf numFmtId="0" fontId="15" fillId="0" borderId="17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15" fillId="0" borderId="17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1" fillId="0" borderId="35" applyNumberFormat="0" applyFill="0" applyAlignment="0" applyProtection="0"/>
    <xf numFmtId="0" fontId="16" fillId="0" borderId="18" applyNumberFormat="0" applyFill="0" applyAlignment="0" applyProtection="0"/>
    <xf numFmtId="0" fontId="58" fillId="0" borderId="36" applyNumberFormat="0" applyFill="0" applyAlignment="0" applyProtection="0"/>
    <xf numFmtId="0" fontId="16" fillId="0" borderId="18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16" fillId="0" borderId="18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2" fillId="0" borderId="37" applyNumberFormat="0" applyFill="0" applyAlignment="0" applyProtection="0"/>
    <xf numFmtId="0" fontId="17" fillId="0" borderId="19" applyNumberFormat="0" applyFill="0" applyAlignment="0" applyProtection="0"/>
    <xf numFmtId="0" fontId="59" fillId="0" borderId="38" applyNumberFormat="0" applyFill="0" applyAlignment="0" applyProtection="0"/>
    <xf numFmtId="0" fontId="17" fillId="0" borderId="19" applyNumberFormat="0" applyFill="0" applyAlignment="0" applyProtection="0"/>
    <xf numFmtId="0" fontId="52" fillId="0" borderId="37" applyNumberFormat="0" applyFill="0" applyAlignment="0" applyProtection="0"/>
    <xf numFmtId="0" fontId="52" fillId="0" borderId="37" applyNumberFormat="0" applyFill="0" applyAlignment="0" applyProtection="0"/>
    <xf numFmtId="0" fontId="17" fillId="0" borderId="19" applyNumberFormat="0" applyFill="0" applyAlignment="0" applyProtection="0"/>
    <xf numFmtId="0" fontId="52" fillId="0" borderId="37" applyNumberFormat="0" applyFill="0" applyAlignment="0" applyProtection="0"/>
    <xf numFmtId="0" fontId="52" fillId="0" borderId="37" applyNumberFormat="0" applyFill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4" fillId="0" borderId="22" applyNumberFormat="0" applyFill="0" applyAlignment="0" applyProtection="0"/>
    <xf numFmtId="0" fontId="53" fillId="0" borderId="39" applyNumberFormat="0" applyFill="0" applyAlignment="0" applyProtection="0"/>
    <xf numFmtId="0" fontId="53" fillId="0" borderId="39" applyNumberFormat="0" applyFill="0" applyAlignment="0" applyProtection="0"/>
    <xf numFmtId="0" fontId="24" fillId="0" borderId="22" applyNumberFormat="0" applyFill="0" applyAlignment="0" applyProtection="0"/>
    <xf numFmtId="0" fontId="53" fillId="0" borderId="39" applyNumberFormat="0" applyFill="0" applyAlignment="0" applyProtection="0"/>
    <xf numFmtId="0" fontId="53" fillId="0" borderId="39" applyNumberFormat="0" applyFill="0" applyAlignment="0" applyProtection="0"/>
    <xf numFmtId="0" fontId="2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5" fillId="9" borderId="23" applyNumberFormat="0" applyAlignment="0" applyProtection="0"/>
    <xf numFmtId="0" fontId="41" fillId="66" borderId="40" applyNumberFormat="0" applyAlignment="0" applyProtection="0"/>
    <xf numFmtId="0" fontId="41" fillId="66" borderId="40" applyNumberFormat="0" applyAlignment="0" applyProtection="0"/>
    <xf numFmtId="0" fontId="25" fillId="9" borderId="23" applyNumberFormat="0" applyAlignment="0" applyProtection="0"/>
    <xf numFmtId="0" fontId="41" fillId="66" borderId="40" applyNumberFormat="0" applyAlignment="0" applyProtection="0"/>
    <xf numFmtId="0" fontId="41" fillId="66" borderId="40" applyNumberForma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" fillId="10" borderId="24" applyNumberFormat="0" applyFont="0" applyAlignment="0" applyProtection="0"/>
    <xf numFmtId="0" fontId="1" fillId="10" borderId="24" applyNumberFormat="0" applyFont="0" applyAlignment="0" applyProtection="0"/>
    <xf numFmtId="0" fontId="1" fillId="10" borderId="24" applyNumberFormat="0" applyFont="0" applyAlignment="0" applyProtection="0"/>
    <xf numFmtId="0" fontId="1" fillId="10" borderId="24" applyNumberFormat="0" applyFont="0" applyAlignment="0" applyProtection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24" applyNumberFormat="0" applyFont="0" applyAlignment="0" applyProtection="0"/>
    <xf numFmtId="0" fontId="1" fillId="10" borderId="24" applyNumberFormat="0" applyFont="0" applyAlignment="0" applyProtection="0"/>
    <xf numFmtId="0" fontId="1" fillId="10" borderId="24" applyNumberFormat="0" applyFont="0" applyAlignment="0" applyProtection="0"/>
    <xf numFmtId="0" fontId="1" fillId="10" borderId="2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/>
    <xf numFmtId="0" fontId="4" fillId="0" borderId="0" xfId="0" applyFont="1" applyBorder="1" applyAlignment="1"/>
    <xf numFmtId="0" fontId="5" fillId="0" borderId="0" xfId="0" applyFont="1" applyBorder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4" fillId="0" borderId="4" xfId="0" applyFont="1" applyBorder="1" applyAlignment="1"/>
    <xf numFmtId="0" fontId="4" fillId="0" borderId="3" xfId="0" applyFont="1" applyFill="1" applyBorder="1" applyAlignment="1"/>
    <xf numFmtId="0" fontId="5" fillId="0" borderId="4" xfId="0" applyFont="1" applyFill="1" applyBorder="1" applyAlignment="1"/>
    <xf numFmtId="0" fontId="5" fillId="0" borderId="3" xfId="0" applyFont="1" applyBorder="1" applyAlignment="1"/>
    <xf numFmtId="0" fontId="5" fillId="0" borderId="4" xfId="0" quotePrefix="1" applyFont="1" applyBorder="1" applyAlignment="1"/>
    <xf numFmtId="0" fontId="4" fillId="0" borderId="4" xfId="0" quotePrefix="1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2" xfId="0" applyFont="1" applyBorder="1" applyAlignment="1">
      <alignment horizontal="center"/>
    </xf>
    <xf numFmtId="0" fontId="5" fillId="0" borderId="4" xfId="0" applyFont="1" applyBorder="1" applyAlignment="1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Continuous"/>
    </xf>
    <xf numFmtId="0" fontId="5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 wrapText="1"/>
    </xf>
    <xf numFmtId="164" fontId="6" fillId="0" borderId="0" xfId="0" applyNumberFormat="1" applyFont="1" applyBorder="1"/>
    <xf numFmtId="0" fontId="0" fillId="0" borderId="0" xfId="0" applyBorder="1"/>
    <xf numFmtId="166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vertical="center"/>
    </xf>
    <xf numFmtId="165" fontId="10" fillId="0" borderId="0" xfId="5" applyNumberFormat="1" applyFont="1"/>
    <xf numFmtId="0" fontId="2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horizontal="centerContinuous"/>
    </xf>
    <xf numFmtId="0" fontId="4" fillId="0" borderId="0" xfId="0" applyFont="1" applyAlignment="1"/>
    <xf numFmtId="167" fontId="4" fillId="2" borderId="0" xfId="6" applyFont="1" applyFill="1" applyBorder="1" applyAlignment="1" applyProtection="1">
      <alignment horizontal="left" vertical="center"/>
    </xf>
    <xf numFmtId="167" fontId="4" fillId="2" borderId="0" xfId="6" quotePrefix="1" applyFont="1" applyFill="1" applyBorder="1" applyAlignment="1" applyProtection="1">
      <alignment horizontal="centerContinuous" vertical="center"/>
    </xf>
    <xf numFmtId="167" fontId="6" fillId="2" borderId="0" xfId="6" applyFont="1" applyFill="1" applyBorder="1" applyAlignment="1">
      <alignment horizontal="centerContinuous" vertical="center"/>
    </xf>
    <xf numFmtId="167" fontId="6" fillId="2" borderId="0" xfId="6" applyFont="1" applyFill="1" applyAlignment="1">
      <alignment vertical="center"/>
    </xf>
    <xf numFmtId="167" fontId="6" fillId="0" borderId="0" xfId="6" applyFont="1" applyAlignment="1">
      <alignment vertical="center"/>
    </xf>
    <xf numFmtId="167" fontId="4" fillId="2" borderId="0" xfId="6" quotePrefix="1" applyFont="1" applyFill="1" applyBorder="1" applyAlignment="1" applyProtection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/>
    <xf numFmtId="167" fontId="6" fillId="2" borderId="7" xfId="6" applyFont="1" applyFill="1" applyBorder="1" applyAlignment="1">
      <alignment horizontal="center" vertical="center"/>
    </xf>
    <xf numFmtId="167" fontId="6" fillId="2" borderId="8" xfId="6" applyFont="1" applyFill="1" applyBorder="1" applyAlignment="1" applyProtection="1">
      <alignment horizontal="centerContinuous" vertical="center"/>
    </xf>
    <xf numFmtId="167" fontId="6" fillId="2" borderId="9" xfId="6" applyFont="1" applyFill="1" applyBorder="1" applyAlignment="1" applyProtection="1">
      <alignment horizontal="centerContinuous" vertical="center"/>
    </xf>
    <xf numFmtId="167" fontId="6" fillId="2" borderId="10" xfId="6" applyFont="1" applyFill="1" applyBorder="1" applyAlignment="1" applyProtection="1">
      <alignment horizontal="centerContinuous" vertical="center"/>
    </xf>
    <xf numFmtId="167" fontId="6" fillId="2" borderId="11" xfId="6" applyFont="1" applyFill="1" applyBorder="1" applyAlignment="1" applyProtection="1">
      <alignment horizontal="centerContinuous" vertical="center"/>
    </xf>
    <xf numFmtId="167" fontId="6" fillId="2" borderId="12" xfId="6" applyFont="1" applyFill="1" applyBorder="1" applyAlignment="1">
      <alignment horizontal="centerContinuous" vertical="center"/>
    </xf>
    <xf numFmtId="167" fontId="6" fillId="2" borderId="13" xfId="6" applyFont="1" applyFill="1" applyBorder="1" applyAlignment="1">
      <alignment horizontal="centerContinuous" vertical="center"/>
    </xf>
    <xf numFmtId="167" fontId="6" fillId="2" borderId="14" xfId="6" applyFont="1" applyFill="1" applyBorder="1" applyAlignment="1">
      <alignment horizontal="center" vertical="top" wrapText="1"/>
    </xf>
    <xf numFmtId="0" fontId="6" fillId="2" borderId="12" xfId="6" quotePrefix="1" applyNumberFormat="1" applyFont="1" applyFill="1" applyBorder="1" applyAlignment="1">
      <alignment horizontal="centerContinuous" vertical="center"/>
    </xf>
    <xf numFmtId="0" fontId="6" fillId="2" borderId="13" xfId="6" quotePrefix="1" applyNumberFormat="1" applyFont="1" applyFill="1" applyBorder="1" applyAlignment="1">
      <alignment horizontal="centerContinuous" vertical="center"/>
    </xf>
    <xf numFmtId="0" fontId="6" fillId="2" borderId="12" xfId="6" quotePrefix="1" applyNumberFormat="1" applyFont="1" applyFill="1" applyBorder="1" applyAlignment="1">
      <alignment horizontal="centerContinuous" vertical="center" wrapText="1"/>
    </xf>
    <xf numFmtId="0" fontId="6" fillId="2" borderId="13" xfId="6" quotePrefix="1" applyNumberFormat="1" applyFont="1" applyFill="1" applyBorder="1" applyAlignment="1">
      <alignment horizontal="centerContinuous" vertical="center" wrapText="1"/>
    </xf>
    <xf numFmtId="0" fontId="6" fillId="2" borderId="12" xfId="6" applyNumberFormat="1" applyFont="1" applyFill="1" applyBorder="1" applyAlignment="1">
      <alignment horizontal="centerContinuous" vertical="center" wrapText="1"/>
    </xf>
    <xf numFmtId="166" fontId="6" fillId="2" borderId="12" xfId="6" quotePrefix="1" applyNumberFormat="1" applyFont="1" applyFill="1" applyBorder="1" applyAlignment="1">
      <alignment horizontal="centerContinuous" vertical="center"/>
    </xf>
    <xf numFmtId="166" fontId="6" fillId="2" borderId="13" xfId="6" quotePrefix="1" applyNumberFormat="1" applyFont="1" applyFill="1" applyBorder="1" applyAlignment="1">
      <alignment horizontal="centerContinuous" vertical="center"/>
    </xf>
    <xf numFmtId="0" fontId="6" fillId="2" borderId="12" xfId="6" applyNumberFormat="1" applyFont="1" applyFill="1" applyBorder="1" applyAlignment="1">
      <alignment horizontal="centerContinuous" vertical="center"/>
    </xf>
    <xf numFmtId="0" fontId="6" fillId="2" borderId="7" xfId="6" applyNumberFormat="1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right" indent="1"/>
    </xf>
    <xf numFmtId="164" fontId="6" fillId="0" borderId="4" xfId="0" applyNumberFormat="1" applyFont="1" applyBorder="1" applyAlignment="1">
      <alignment horizontal="center" wrapText="1"/>
    </xf>
    <xf numFmtId="169" fontId="6" fillId="0" borderId="0" xfId="0" quotePrefix="1" applyNumberFormat="1" applyFont="1" applyBorder="1" applyAlignment="1">
      <alignment horizontal="left" wrapText="1"/>
    </xf>
    <xf numFmtId="168" fontId="6" fillId="0" borderId="0" xfId="0" quotePrefix="1" applyNumberFormat="1" applyFont="1" applyBorder="1" applyAlignment="1">
      <alignment horizontal="left" wrapText="1"/>
    </xf>
    <xf numFmtId="164" fontId="6" fillId="0" borderId="0" xfId="0" applyNumberFormat="1" applyFont="1" applyBorder="1" applyAlignment="1">
      <alignment horizontal="center" wrapText="1"/>
    </xf>
    <xf numFmtId="0" fontId="12" fillId="0" borderId="0" xfId="0" applyFont="1" applyAlignment="1" applyProtection="1">
      <alignment horizontal="left"/>
    </xf>
    <xf numFmtId="164" fontId="6" fillId="0" borderId="0" xfId="0" applyNumberFormat="1" applyFont="1" applyAlignment="1"/>
    <xf numFmtId="0" fontId="6" fillId="0" borderId="0" xfId="0" applyFont="1" applyAlignment="1">
      <alignment wrapText="1"/>
    </xf>
    <xf numFmtId="164" fontId="4" fillId="0" borderId="0" xfId="0" applyNumberFormat="1" applyFont="1" applyAlignment="1"/>
    <xf numFmtId="167" fontId="6" fillId="0" borderId="0" xfId="6" applyFont="1" applyAlignment="1">
      <alignment horizontal="left" vertical="center"/>
    </xf>
    <xf numFmtId="0" fontId="0" fillId="0" borderId="0" xfId="0" applyAlignment="1">
      <alignment wrapText="1"/>
    </xf>
    <xf numFmtId="0" fontId="6" fillId="2" borderId="15" xfId="6" applyNumberFormat="1" applyFont="1" applyFill="1" applyBorder="1" applyAlignment="1">
      <alignment horizontal="centerContinuous" vertical="center"/>
    </xf>
    <xf numFmtId="0" fontId="6" fillId="2" borderId="15" xfId="6" quotePrefix="1" applyNumberFormat="1" applyFont="1" applyFill="1" applyBorder="1" applyAlignment="1">
      <alignment horizontal="centerContinuous" vertical="center" wrapText="1"/>
    </xf>
    <xf numFmtId="0" fontId="6" fillId="2" borderId="15" xfId="6" applyNumberFormat="1" applyFont="1" applyFill="1" applyBorder="1" applyAlignment="1">
      <alignment horizontal="centerContinuous" vertical="center" wrapText="1"/>
    </xf>
    <xf numFmtId="0" fontId="6" fillId="2" borderId="16" xfId="6" quotePrefix="1" applyNumberFormat="1" applyFont="1" applyFill="1" applyBorder="1" applyAlignment="1">
      <alignment horizontal="centerContinuous" vertical="center" wrapText="1"/>
    </xf>
    <xf numFmtId="0" fontId="5" fillId="0" borderId="4" xfId="0" applyFont="1" applyBorder="1" applyAlignment="1">
      <alignment horizontal="center"/>
    </xf>
    <xf numFmtId="167" fontId="3" fillId="2" borderId="0" xfId="6" applyFont="1" applyFill="1" applyBorder="1" applyAlignment="1" applyProtection="1">
      <alignment horizontal="left" vertical="center"/>
    </xf>
    <xf numFmtId="0" fontId="6" fillId="3" borderId="0" xfId="6" applyNumberFormat="1" applyFont="1" applyFill="1" applyBorder="1" applyAlignment="1">
      <alignment horizontal="centerContinuous" vertical="center"/>
    </xf>
    <xf numFmtId="0" fontId="6" fillId="3" borderId="0" xfId="6" quotePrefix="1" applyNumberFormat="1" applyFont="1" applyFill="1" applyBorder="1" applyAlignment="1">
      <alignment horizontal="centerContinuous" vertical="center" wrapText="1"/>
    </xf>
    <xf numFmtId="0" fontId="6" fillId="3" borderId="0" xfId="6" applyNumberFormat="1" applyFont="1" applyFill="1" applyBorder="1" applyAlignment="1">
      <alignment horizontal="centerContinuous" vertical="center" wrapText="1"/>
    </xf>
    <xf numFmtId="0" fontId="6" fillId="3" borderId="0" xfId="0" applyFont="1" applyFill="1" applyBorder="1"/>
    <xf numFmtId="0" fontId="6" fillId="2" borderId="13" xfId="6" applyNumberFormat="1" applyFont="1" applyFill="1" applyBorder="1" applyAlignment="1">
      <alignment horizontal="centerContinuous" vertical="center" wrapText="1"/>
    </xf>
    <xf numFmtId="0" fontId="6" fillId="2" borderId="11" xfId="6" quotePrefix="1" applyNumberFormat="1" applyFont="1" applyFill="1" applyBorder="1" applyAlignment="1">
      <alignment horizontal="centerContinuous" vertical="center" wrapText="1"/>
    </xf>
    <xf numFmtId="0" fontId="6" fillId="2" borderId="11" xfId="6" applyNumberFormat="1" applyFont="1" applyFill="1" applyBorder="1" applyAlignment="1">
      <alignment horizontal="centerContinuous" vertical="center" wrapText="1"/>
    </xf>
    <xf numFmtId="0" fontId="6" fillId="0" borderId="0" xfId="0" applyFont="1" applyBorder="1"/>
    <xf numFmtId="0" fontId="3" fillId="0" borderId="4" xfId="0" applyFont="1" applyBorder="1" applyAlignment="1"/>
    <xf numFmtId="173" fontId="6" fillId="0" borderId="0" xfId="0" applyNumberFormat="1" applyFont="1" applyBorder="1" applyAlignment="1">
      <alignment horizontal="right" indent="1"/>
    </xf>
    <xf numFmtId="0" fontId="6" fillId="2" borderId="0" xfId="6" applyNumberFormat="1" applyFont="1" applyFill="1" applyBorder="1" applyAlignment="1">
      <alignment horizontal="center" vertical="center"/>
    </xf>
    <xf numFmtId="164" fontId="13" fillId="0" borderId="0" xfId="0" applyNumberFormat="1" applyFont="1" applyBorder="1" applyAlignment="1">
      <alignment horizontal="right" indent="1"/>
    </xf>
    <xf numFmtId="173" fontId="13" fillId="0" borderId="0" xfId="0" applyNumberFormat="1" applyFont="1" applyBorder="1" applyAlignment="1">
      <alignment horizontal="right" indent="1"/>
    </xf>
    <xf numFmtId="167" fontId="6" fillId="2" borderId="7" xfId="7" quotePrefix="1" applyFont="1" applyFill="1" applyBorder="1" applyAlignment="1">
      <alignment horizontal="center" vertical="center" wrapText="1"/>
    </xf>
    <xf numFmtId="167" fontId="6" fillId="2" borderId="14" xfId="7" quotePrefix="1" applyFont="1" applyFill="1" applyBorder="1" applyAlignment="1">
      <alignment horizontal="center" vertical="center" wrapText="1"/>
    </xf>
    <xf numFmtId="164" fontId="6" fillId="0" borderId="0" xfId="751" applyNumberFormat="1" applyFont="1" applyBorder="1" applyAlignment="1">
      <alignment horizontal="right" indent="1"/>
    </xf>
    <xf numFmtId="196" fontId="6" fillId="0" borderId="0" xfId="0" applyNumberFormat="1" applyFont="1" applyAlignment="1">
      <alignment horizontal="left" indent="8"/>
    </xf>
    <xf numFmtId="164" fontId="6" fillId="0" borderId="0" xfId="0" applyNumberFormat="1" applyFont="1" applyAlignment="1">
      <alignment horizontal="left" indent="7"/>
    </xf>
    <xf numFmtId="164" fontId="6" fillId="0" borderId="0" xfId="0" applyNumberFormat="1" applyFont="1" applyAlignment="1">
      <alignment horizontal="left" indent="8"/>
    </xf>
  </cellXfs>
  <cellStyles count="1067">
    <cellStyle name="0mitP" xfId="52"/>
    <cellStyle name="0mitP 2" xfId="53"/>
    <cellStyle name="0mitP 2 2" xfId="54"/>
    <cellStyle name="0mitP 3" xfId="55"/>
    <cellStyle name="0mitP 3 2" xfId="56"/>
    <cellStyle name="0mitP 4" xfId="57"/>
    <cellStyle name="0ohneP" xfId="58"/>
    <cellStyle name="0ohneP 2" xfId="59"/>
    <cellStyle name="0ohneP 2 2" xfId="60"/>
    <cellStyle name="0ohneP 3" xfId="61"/>
    <cellStyle name="0ohneP 3 2" xfId="62"/>
    <cellStyle name="0ohneP 4" xfId="63"/>
    <cellStyle name="10mitP" xfId="64"/>
    <cellStyle name="10mitP 2" xfId="65"/>
    <cellStyle name="10mitP 2 2" xfId="66"/>
    <cellStyle name="10mitP 3" xfId="67"/>
    <cellStyle name="10mitP 3 2" xfId="68"/>
    <cellStyle name="10mitP 4" xfId="69"/>
    <cellStyle name="10mitP 4 2" xfId="70"/>
    <cellStyle name="10mitP 4 2 2" xfId="71"/>
    <cellStyle name="10mitP 4 3" xfId="72"/>
    <cellStyle name="10mitP 5" xfId="73"/>
    <cellStyle name="10mitP 5 2" xfId="74"/>
    <cellStyle name="10mitP 5 2 2" xfId="75"/>
    <cellStyle name="10mitP 5 3" xfId="76"/>
    <cellStyle name="10mitP 5 3 2" xfId="77"/>
    <cellStyle name="10mitP 5 4" xfId="78"/>
    <cellStyle name="10mitP 6" xfId="79"/>
    <cellStyle name="10mitP 6 2" xfId="80"/>
    <cellStyle name="10mitP 7" xfId="81"/>
    <cellStyle name="10mitP 7 2" xfId="82"/>
    <cellStyle name="10mitP 8" xfId="83"/>
    <cellStyle name="10mitP 8 2" xfId="84"/>
    <cellStyle name="1mitP" xfId="85"/>
    <cellStyle name="1mitP 2" xfId="86"/>
    <cellStyle name="1mitP 2 2" xfId="87"/>
    <cellStyle name="1mitP 3" xfId="88"/>
    <cellStyle name="1mitP 3 2" xfId="89"/>
    <cellStyle name="1mitP 4" xfId="90"/>
    <cellStyle name="20 % - Akzent1" xfId="26" builtinId="30" customBuiltin="1"/>
    <cellStyle name="20 % - Akzent2" xfId="30" builtinId="34" customBuiltin="1"/>
    <cellStyle name="20 % - Akzent3" xfId="34" builtinId="38" customBuiltin="1"/>
    <cellStyle name="20 % - Akzent4" xfId="38" builtinId="42" customBuiltin="1"/>
    <cellStyle name="20 % - Akzent5" xfId="42" builtinId="46" customBuiltin="1"/>
    <cellStyle name="20 % - Akzent6" xfId="46" builtinId="50" customBuiltin="1"/>
    <cellStyle name="20% - Akzent1 2" xfId="91"/>
    <cellStyle name="20% - Akzent1 2 2" xfId="92"/>
    <cellStyle name="20% - Akzent1 2 2 2" xfId="932"/>
    <cellStyle name="20% - Akzent1 2 2 3" xfId="1017"/>
    <cellStyle name="20% - Akzent1 3" xfId="93"/>
    <cellStyle name="20% - Akzent1 4" xfId="94"/>
    <cellStyle name="20% - Akzent1 4 2" xfId="95"/>
    <cellStyle name="20% - Akzent1 4 2 2" xfId="96"/>
    <cellStyle name="20% - Akzent1 4 2 3" xfId="97"/>
    <cellStyle name="20% - Akzent1 4 2 3 2" xfId="934"/>
    <cellStyle name="20% - Akzent1 4 2 3 3" xfId="1019"/>
    <cellStyle name="20% - Akzent1 4 3" xfId="933"/>
    <cellStyle name="20% - Akzent1 4 4" xfId="1018"/>
    <cellStyle name="20% - Akzent1 5" xfId="98"/>
    <cellStyle name="20% - Akzent1 6" xfId="99"/>
    <cellStyle name="20% - Akzent2 2" xfId="100"/>
    <cellStyle name="20% - Akzent2 2 2" xfId="101"/>
    <cellStyle name="20% - Akzent2 2 2 2" xfId="935"/>
    <cellStyle name="20% - Akzent2 2 2 3" xfId="1020"/>
    <cellStyle name="20% - Akzent2 3" xfId="102"/>
    <cellStyle name="20% - Akzent2 4" xfId="103"/>
    <cellStyle name="20% - Akzent2 4 2" xfId="104"/>
    <cellStyle name="20% - Akzent2 4 2 2" xfId="105"/>
    <cellStyle name="20% - Akzent2 4 2 3" xfId="106"/>
    <cellStyle name="20% - Akzent2 4 2 3 2" xfId="937"/>
    <cellStyle name="20% - Akzent2 4 2 3 3" xfId="1022"/>
    <cellStyle name="20% - Akzent2 4 3" xfId="936"/>
    <cellStyle name="20% - Akzent2 4 4" xfId="1021"/>
    <cellStyle name="20% - Akzent2 5" xfId="107"/>
    <cellStyle name="20% - Akzent2 6" xfId="108"/>
    <cellStyle name="20% - Akzent3 2" xfId="109"/>
    <cellStyle name="20% - Akzent3 2 2" xfId="110"/>
    <cellStyle name="20% - Akzent3 2 2 2" xfId="938"/>
    <cellStyle name="20% - Akzent3 2 2 3" xfId="1023"/>
    <cellStyle name="20% - Akzent3 3" xfId="111"/>
    <cellStyle name="20% - Akzent3 4" xfId="112"/>
    <cellStyle name="20% - Akzent3 4 2" xfId="113"/>
    <cellStyle name="20% - Akzent3 4 2 2" xfId="114"/>
    <cellStyle name="20% - Akzent3 4 2 3" xfId="115"/>
    <cellStyle name="20% - Akzent3 4 2 3 2" xfId="940"/>
    <cellStyle name="20% - Akzent3 4 2 3 3" xfId="1025"/>
    <cellStyle name="20% - Akzent3 4 3" xfId="939"/>
    <cellStyle name="20% - Akzent3 4 4" xfId="1024"/>
    <cellStyle name="20% - Akzent3 5" xfId="116"/>
    <cellStyle name="20% - Akzent3 6" xfId="117"/>
    <cellStyle name="20% - Akzent4 2" xfId="118"/>
    <cellStyle name="20% - Akzent4 2 2" xfId="119"/>
    <cellStyle name="20% - Akzent4 2 2 2" xfId="941"/>
    <cellStyle name="20% - Akzent4 2 2 3" xfId="1026"/>
    <cellStyle name="20% - Akzent4 3" xfId="120"/>
    <cellStyle name="20% - Akzent4 4" xfId="121"/>
    <cellStyle name="20% - Akzent4 4 2" xfId="122"/>
    <cellStyle name="20% - Akzent4 4 2 2" xfId="123"/>
    <cellStyle name="20% - Akzent4 4 2 3" xfId="124"/>
    <cellStyle name="20% - Akzent4 4 2 3 2" xfId="943"/>
    <cellStyle name="20% - Akzent4 4 2 3 3" xfId="1028"/>
    <cellStyle name="20% - Akzent4 4 3" xfId="942"/>
    <cellStyle name="20% - Akzent4 4 4" xfId="1027"/>
    <cellStyle name="20% - Akzent4 5" xfId="125"/>
    <cellStyle name="20% - Akzent4 6" xfId="126"/>
    <cellStyle name="20% - Akzent5 2" xfId="127"/>
    <cellStyle name="20% - Akzent5 2 2" xfId="128"/>
    <cellStyle name="20% - Akzent5 2 2 2" xfId="944"/>
    <cellStyle name="20% - Akzent5 2 2 3" xfId="1029"/>
    <cellStyle name="20% - Akzent5 3" xfId="129"/>
    <cellStyle name="20% - Akzent5 4" xfId="130"/>
    <cellStyle name="20% - Akzent5 4 2" xfId="131"/>
    <cellStyle name="20% - Akzent5 4 2 2" xfId="132"/>
    <cellStyle name="20% - Akzent5 4 2 3" xfId="133"/>
    <cellStyle name="20% - Akzent5 4 2 3 2" xfId="946"/>
    <cellStyle name="20% - Akzent5 4 2 3 3" xfId="1031"/>
    <cellStyle name="20% - Akzent5 4 3" xfId="945"/>
    <cellStyle name="20% - Akzent5 4 4" xfId="1030"/>
    <cellStyle name="20% - Akzent5 5" xfId="134"/>
    <cellStyle name="20% - Akzent5 6" xfId="135"/>
    <cellStyle name="20% - Akzent6 2" xfId="136"/>
    <cellStyle name="20% - Akzent6 2 2" xfId="137"/>
    <cellStyle name="20% - Akzent6 2 2 2" xfId="947"/>
    <cellStyle name="20% - Akzent6 2 2 3" xfId="1032"/>
    <cellStyle name="20% - Akzent6 3" xfId="138"/>
    <cellStyle name="20% - Akzent6 4" xfId="139"/>
    <cellStyle name="20% - Akzent6 4 2" xfId="140"/>
    <cellStyle name="20% - Akzent6 4 2 2" xfId="141"/>
    <cellStyle name="20% - Akzent6 4 2 3" xfId="142"/>
    <cellStyle name="20% - Akzent6 4 2 3 2" xfId="949"/>
    <cellStyle name="20% - Akzent6 4 2 3 3" xfId="1034"/>
    <cellStyle name="20% - Akzent6 4 3" xfId="948"/>
    <cellStyle name="20% - Akzent6 4 4" xfId="1033"/>
    <cellStyle name="20% - Akzent6 5" xfId="143"/>
    <cellStyle name="20% - Akzent6 6" xfId="144"/>
    <cellStyle name="3mitP" xfId="145"/>
    <cellStyle name="3mitP 2" xfId="146"/>
    <cellStyle name="3mitP 2 2" xfId="147"/>
    <cellStyle name="3mitP 3" xfId="148"/>
    <cellStyle name="3mitP 3 2" xfId="149"/>
    <cellStyle name="3mitP 4" xfId="150"/>
    <cellStyle name="3mitP 4 2" xfId="151"/>
    <cellStyle name="3mitP 4 2 2" xfId="152"/>
    <cellStyle name="3mitP 4 3" xfId="153"/>
    <cellStyle name="3mitP 5" xfId="154"/>
    <cellStyle name="3mitP 5 2" xfId="155"/>
    <cellStyle name="3mitP 5 2 2" xfId="156"/>
    <cellStyle name="3mitP 5 3" xfId="157"/>
    <cellStyle name="3mitP 5 3 2" xfId="158"/>
    <cellStyle name="3mitP 5 4" xfId="159"/>
    <cellStyle name="3mitP 6" xfId="160"/>
    <cellStyle name="3mitP 6 2" xfId="161"/>
    <cellStyle name="3mitP 7" xfId="162"/>
    <cellStyle name="3mitP 7 2" xfId="163"/>
    <cellStyle name="3mitP 8" xfId="164"/>
    <cellStyle name="3mitP 8 2" xfId="165"/>
    <cellStyle name="3ohneP" xfId="166"/>
    <cellStyle name="3ohneP 2" xfId="167"/>
    <cellStyle name="3ohneP 2 2" xfId="168"/>
    <cellStyle name="3ohneP 3" xfId="169"/>
    <cellStyle name="3ohneP 3 2" xfId="170"/>
    <cellStyle name="3ohneP 4" xfId="171"/>
    <cellStyle name="3ohneP 4 2" xfId="172"/>
    <cellStyle name="3ohneP 4 2 2" xfId="173"/>
    <cellStyle name="3ohneP 4 3" xfId="174"/>
    <cellStyle name="3ohneP 5" xfId="175"/>
    <cellStyle name="3ohneP 5 2" xfId="176"/>
    <cellStyle name="3ohneP 5 2 2" xfId="177"/>
    <cellStyle name="3ohneP 5 3" xfId="178"/>
    <cellStyle name="3ohneP 5 3 2" xfId="179"/>
    <cellStyle name="3ohneP 5 4" xfId="180"/>
    <cellStyle name="3ohneP 6" xfId="181"/>
    <cellStyle name="3ohneP 6 2" xfId="182"/>
    <cellStyle name="3ohneP 7" xfId="183"/>
    <cellStyle name="3ohneP 7 2" xfId="184"/>
    <cellStyle name="3ohneP 8" xfId="185"/>
    <cellStyle name="3ohneP 8 2" xfId="186"/>
    <cellStyle name="40 % - Akzent1" xfId="27" builtinId="31" customBuiltin="1"/>
    <cellStyle name="40 % - Akzent2" xfId="31" builtinId="35" customBuiltin="1"/>
    <cellStyle name="40 % - Akzent3" xfId="35" builtinId="39" customBuiltin="1"/>
    <cellStyle name="40 % - Akzent4" xfId="39" builtinId="43" customBuiltin="1"/>
    <cellStyle name="40 % - Akzent5" xfId="43" builtinId="47" customBuiltin="1"/>
    <cellStyle name="40 % - Akzent6" xfId="47" builtinId="51" customBuiltin="1"/>
    <cellStyle name="40% - Akzent1 2" xfId="187"/>
    <cellStyle name="40% - Akzent1 2 2" xfId="188"/>
    <cellStyle name="40% - Akzent1 2 2 2" xfId="950"/>
    <cellStyle name="40% - Akzent1 2 2 3" xfId="1035"/>
    <cellStyle name="40% - Akzent1 3" xfId="189"/>
    <cellStyle name="40% - Akzent1 4" xfId="190"/>
    <cellStyle name="40% - Akzent1 4 2" xfId="191"/>
    <cellStyle name="40% - Akzent1 4 2 2" xfId="192"/>
    <cellStyle name="40% - Akzent1 4 2 3" xfId="193"/>
    <cellStyle name="40% - Akzent1 4 2 3 2" xfId="952"/>
    <cellStyle name="40% - Akzent1 4 2 3 3" xfId="1037"/>
    <cellStyle name="40% - Akzent1 4 3" xfId="951"/>
    <cellStyle name="40% - Akzent1 4 4" xfId="1036"/>
    <cellStyle name="40% - Akzent1 5" xfId="194"/>
    <cellStyle name="40% - Akzent1 6" xfId="195"/>
    <cellStyle name="40% - Akzent2 2" xfId="196"/>
    <cellStyle name="40% - Akzent2 2 2" xfId="197"/>
    <cellStyle name="40% - Akzent2 2 2 2" xfId="953"/>
    <cellStyle name="40% - Akzent2 2 2 3" xfId="1038"/>
    <cellStyle name="40% - Akzent2 3" xfId="198"/>
    <cellStyle name="40% - Akzent2 4" xfId="199"/>
    <cellStyle name="40% - Akzent2 4 2" xfId="200"/>
    <cellStyle name="40% - Akzent2 4 2 2" xfId="201"/>
    <cellStyle name="40% - Akzent2 4 2 3" xfId="202"/>
    <cellStyle name="40% - Akzent2 4 2 3 2" xfId="955"/>
    <cellStyle name="40% - Akzent2 4 2 3 3" xfId="1040"/>
    <cellStyle name="40% - Akzent2 4 3" xfId="954"/>
    <cellStyle name="40% - Akzent2 4 4" xfId="1039"/>
    <cellStyle name="40% - Akzent2 5" xfId="203"/>
    <cellStyle name="40% - Akzent2 6" xfId="204"/>
    <cellStyle name="40% - Akzent3 2" xfId="205"/>
    <cellStyle name="40% - Akzent3 2 2" xfId="206"/>
    <cellStyle name="40% - Akzent3 2 2 2" xfId="956"/>
    <cellStyle name="40% - Akzent3 2 2 3" xfId="1041"/>
    <cellStyle name="40% - Akzent3 3" xfId="207"/>
    <cellStyle name="40% - Akzent3 4" xfId="208"/>
    <cellStyle name="40% - Akzent3 4 2" xfId="209"/>
    <cellStyle name="40% - Akzent3 4 2 2" xfId="210"/>
    <cellStyle name="40% - Akzent3 4 2 3" xfId="211"/>
    <cellStyle name="40% - Akzent3 4 2 3 2" xfId="958"/>
    <cellStyle name="40% - Akzent3 4 2 3 3" xfId="1043"/>
    <cellStyle name="40% - Akzent3 4 3" xfId="957"/>
    <cellStyle name="40% - Akzent3 4 4" xfId="1042"/>
    <cellStyle name="40% - Akzent3 5" xfId="212"/>
    <cellStyle name="40% - Akzent3 6" xfId="213"/>
    <cellStyle name="40% - Akzent4 2" xfId="214"/>
    <cellStyle name="40% - Akzent4 2 2" xfId="215"/>
    <cellStyle name="40% - Akzent4 2 2 2" xfId="959"/>
    <cellStyle name="40% - Akzent4 2 2 3" xfId="1044"/>
    <cellStyle name="40% - Akzent4 3" xfId="216"/>
    <cellStyle name="40% - Akzent4 4" xfId="217"/>
    <cellStyle name="40% - Akzent4 4 2" xfId="218"/>
    <cellStyle name="40% - Akzent4 4 2 2" xfId="219"/>
    <cellStyle name="40% - Akzent4 4 2 3" xfId="220"/>
    <cellStyle name="40% - Akzent4 4 2 3 2" xfId="961"/>
    <cellStyle name="40% - Akzent4 4 2 3 3" xfId="1046"/>
    <cellStyle name="40% - Akzent4 4 3" xfId="960"/>
    <cellStyle name="40% - Akzent4 4 4" xfId="1045"/>
    <cellStyle name="40% - Akzent4 5" xfId="221"/>
    <cellStyle name="40% - Akzent4 6" xfId="222"/>
    <cellStyle name="40% - Akzent5 2" xfId="223"/>
    <cellStyle name="40% - Akzent5 2 2" xfId="224"/>
    <cellStyle name="40% - Akzent5 2 2 2" xfId="962"/>
    <cellStyle name="40% - Akzent5 2 2 3" xfId="1047"/>
    <cellStyle name="40% - Akzent5 3" xfId="225"/>
    <cellStyle name="40% - Akzent5 4" xfId="226"/>
    <cellStyle name="40% - Akzent5 4 2" xfId="227"/>
    <cellStyle name="40% - Akzent5 4 2 2" xfId="228"/>
    <cellStyle name="40% - Akzent5 4 2 3" xfId="229"/>
    <cellStyle name="40% - Akzent5 4 2 3 2" xfId="964"/>
    <cellStyle name="40% - Akzent5 4 2 3 3" xfId="1049"/>
    <cellStyle name="40% - Akzent5 4 3" xfId="963"/>
    <cellStyle name="40% - Akzent5 4 4" xfId="1048"/>
    <cellStyle name="40% - Akzent5 5" xfId="230"/>
    <cellStyle name="40% - Akzent5 6" xfId="231"/>
    <cellStyle name="40% - Akzent6 2" xfId="232"/>
    <cellStyle name="40% - Akzent6 2 2" xfId="233"/>
    <cellStyle name="40% - Akzent6 2 2 2" xfId="965"/>
    <cellStyle name="40% - Akzent6 2 2 3" xfId="1050"/>
    <cellStyle name="40% - Akzent6 3" xfId="234"/>
    <cellStyle name="40% - Akzent6 4" xfId="235"/>
    <cellStyle name="40% - Akzent6 4 2" xfId="236"/>
    <cellStyle name="40% - Akzent6 4 2 2" xfId="237"/>
    <cellStyle name="40% - Akzent6 4 2 3" xfId="238"/>
    <cellStyle name="40% - Akzent6 4 2 3 2" xfId="967"/>
    <cellStyle name="40% - Akzent6 4 2 3 3" xfId="1052"/>
    <cellStyle name="40% - Akzent6 4 3" xfId="966"/>
    <cellStyle name="40% - Akzent6 4 4" xfId="1051"/>
    <cellStyle name="40% - Akzent6 5" xfId="239"/>
    <cellStyle name="40% - Akzent6 6" xfId="240"/>
    <cellStyle name="4mitP" xfId="241"/>
    <cellStyle name="4mitP 2" xfId="242"/>
    <cellStyle name="4mitP 2 2" xfId="243"/>
    <cellStyle name="4mitP 3" xfId="244"/>
    <cellStyle name="4mitP 3 2" xfId="245"/>
    <cellStyle name="4mitP 4" xfId="246"/>
    <cellStyle name="4mitP 4 2" xfId="247"/>
    <cellStyle name="4mitP 4 2 2" xfId="248"/>
    <cellStyle name="4mitP 4 3" xfId="249"/>
    <cellStyle name="4mitP 5" xfId="250"/>
    <cellStyle name="4mitP 5 2" xfId="251"/>
    <cellStyle name="4mitP 5 2 2" xfId="252"/>
    <cellStyle name="4mitP 5 3" xfId="253"/>
    <cellStyle name="4mitP 5 3 2" xfId="254"/>
    <cellStyle name="4mitP 5 4" xfId="255"/>
    <cellStyle name="4mitP 6" xfId="256"/>
    <cellStyle name="4mitP 6 2" xfId="257"/>
    <cellStyle name="4mitP 7" xfId="258"/>
    <cellStyle name="4mitP 7 2" xfId="259"/>
    <cellStyle name="4mitP 8" xfId="260"/>
    <cellStyle name="4mitP 8 2" xfId="261"/>
    <cellStyle name="60 % - Akzent1" xfId="28" builtinId="32" customBuiltin="1"/>
    <cellStyle name="60 % - Akzent2" xfId="32" builtinId="36" customBuiltin="1"/>
    <cellStyle name="60 % - Akzent3" xfId="36" builtinId="40" customBuiltin="1"/>
    <cellStyle name="60 % - Akzent4" xfId="40" builtinId="44" customBuiltin="1"/>
    <cellStyle name="60 % - Akzent5" xfId="44" builtinId="48" customBuiltin="1"/>
    <cellStyle name="60 % - Akzent6" xfId="48" builtinId="52" customBuiltin="1"/>
    <cellStyle name="60% - Akzent1 2" xfId="262"/>
    <cellStyle name="60% - Akzent1 2 2" xfId="263"/>
    <cellStyle name="60% - Akzent1 3" xfId="264"/>
    <cellStyle name="60% - Akzent1 4" xfId="265"/>
    <cellStyle name="60% - Akzent1 4 2" xfId="266"/>
    <cellStyle name="60% - Akzent1 4 2 2" xfId="267"/>
    <cellStyle name="60% - Akzent1 4 2 3" xfId="268"/>
    <cellStyle name="60% - Akzent1 5" xfId="269"/>
    <cellStyle name="60% - Akzent1 6" xfId="270"/>
    <cellStyle name="60% - Akzent2 2" xfId="271"/>
    <cellStyle name="60% - Akzent2 2 2" xfId="272"/>
    <cellStyle name="60% - Akzent2 3" xfId="273"/>
    <cellStyle name="60% - Akzent2 4" xfId="274"/>
    <cellStyle name="60% - Akzent2 4 2" xfId="275"/>
    <cellStyle name="60% - Akzent2 4 2 2" xfId="276"/>
    <cellStyle name="60% - Akzent2 4 2 3" xfId="277"/>
    <cellStyle name="60% - Akzent2 5" xfId="278"/>
    <cellStyle name="60% - Akzent2 6" xfId="279"/>
    <cellStyle name="60% - Akzent3 2" xfId="280"/>
    <cellStyle name="60% - Akzent3 2 2" xfId="281"/>
    <cellStyle name="60% - Akzent3 3" xfId="282"/>
    <cellStyle name="60% - Akzent3 4" xfId="283"/>
    <cellStyle name="60% - Akzent3 4 2" xfId="284"/>
    <cellStyle name="60% - Akzent3 4 2 2" xfId="285"/>
    <cellStyle name="60% - Akzent3 4 2 3" xfId="286"/>
    <cellStyle name="60% - Akzent3 5" xfId="287"/>
    <cellStyle name="60% - Akzent3 6" xfId="288"/>
    <cellStyle name="60% - Akzent4 2" xfId="289"/>
    <cellStyle name="60% - Akzent4 2 2" xfId="290"/>
    <cellStyle name="60% - Akzent4 3" xfId="291"/>
    <cellStyle name="60% - Akzent4 4" xfId="292"/>
    <cellStyle name="60% - Akzent4 4 2" xfId="293"/>
    <cellStyle name="60% - Akzent4 4 2 2" xfId="294"/>
    <cellStyle name="60% - Akzent4 4 2 3" xfId="295"/>
    <cellStyle name="60% - Akzent4 5" xfId="296"/>
    <cellStyle name="60% - Akzent4 6" xfId="297"/>
    <cellStyle name="60% - Akzent5 2" xfId="298"/>
    <cellStyle name="60% - Akzent5 2 2" xfId="299"/>
    <cellStyle name="60% - Akzent5 3" xfId="300"/>
    <cellStyle name="60% - Akzent5 4" xfId="301"/>
    <cellStyle name="60% - Akzent5 4 2" xfId="302"/>
    <cellStyle name="60% - Akzent5 4 2 2" xfId="303"/>
    <cellStyle name="60% - Akzent5 4 2 3" xfId="304"/>
    <cellStyle name="60% - Akzent5 5" xfId="305"/>
    <cellStyle name="60% - Akzent5 6" xfId="306"/>
    <cellStyle name="60% - Akzent6 2" xfId="307"/>
    <cellStyle name="60% - Akzent6 2 2" xfId="308"/>
    <cellStyle name="60% - Akzent6 3" xfId="309"/>
    <cellStyle name="60% - Akzent6 4" xfId="310"/>
    <cellStyle name="60% - Akzent6 4 2" xfId="311"/>
    <cellStyle name="60% - Akzent6 4 2 2" xfId="312"/>
    <cellStyle name="60% - Akzent6 4 2 3" xfId="313"/>
    <cellStyle name="60% - Akzent6 5" xfId="314"/>
    <cellStyle name="60% - Akzent6 6" xfId="315"/>
    <cellStyle name="6mitP" xfId="316"/>
    <cellStyle name="6mitP 2" xfId="317"/>
    <cellStyle name="6mitP 2 2" xfId="318"/>
    <cellStyle name="6mitP 3" xfId="319"/>
    <cellStyle name="6mitP 3 2" xfId="320"/>
    <cellStyle name="6mitP 4" xfId="321"/>
    <cellStyle name="6mitP 4 2" xfId="322"/>
    <cellStyle name="6mitP 4 2 2" xfId="323"/>
    <cellStyle name="6mitP 4 3" xfId="324"/>
    <cellStyle name="6mitP 5" xfId="325"/>
    <cellStyle name="6mitP 5 2" xfId="326"/>
    <cellStyle name="6mitP 5 2 2" xfId="327"/>
    <cellStyle name="6mitP 5 3" xfId="328"/>
    <cellStyle name="6mitP 5 3 2" xfId="329"/>
    <cellStyle name="6mitP 5 4" xfId="330"/>
    <cellStyle name="6mitP 6" xfId="331"/>
    <cellStyle name="6mitP 6 2" xfId="332"/>
    <cellStyle name="6mitP 7" xfId="333"/>
    <cellStyle name="6mitP 7 2" xfId="334"/>
    <cellStyle name="6mitP 8" xfId="335"/>
    <cellStyle name="6mitP 8 2" xfId="336"/>
    <cellStyle name="6ohneP" xfId="337"/>
    <cellStyle name="6ohneP 2" xfId="338"/>
    <cellStyle name="6ohneP 2 2" xfId="339"/>
    <cellStyle name="6ohneP 3" xfId="340"/>
    <cellStyle name="6ohneP 3 2" xfId="341"/>
    <cellStyle name="6ohneP 4" xfId="342"/>
    <cellStyle name="6ohneP 4 2" xfId="343"/>
    <cellStyle name="6ohneP 4 2 2" xfId="344"/>
    <cellStyle name="6ohneP 4 3" xfId="345"/>
    <cellStyle name="6ohneP 5" xfId="346"/>
    <cellStyle name="6ohneP 5 2" xfId="347"/>
    <cellStyle name="6ohneP 5 2 2" xfId="348"/>
    <cellStyle name="6ohneP 5 3" xfId="349"/>
    <cellStyle name="6ohneP 5 3 2" xfId="350"/>
    <cellStyle name="6ohneP 5 4" xfId="351"/>
    <cellStyle name="6ohneP 6" xfId="352"/>
    <cellStyle name="6ohneP 6 2" xfId="353"/>
    <cellStyle name="6ohneP 7" xfId="354"/>
    <cellStyle name="6ohneP 7 2" xfId="355"/>
    <cellStyle name="6ohneP 8" xfId="356"/>
    <cellStyle name="6ohneP 8 2" xfId="357"/>
    <cellStyle name="7mitP" xfId="358"/>
    <cellStyle name="7mitP 2" xfId="359"/>
    <cellStyle name="7mitP 2 2" xfId="360"/>
    <cellStyle name="7mitP 3" xfId="361"/>
    <cellStyle name="7mitP 3 2" xfId="362"/>
    <cellStyle name="7mitP 4" xfId="363"/>
    <cellStyle name="7mitP 4 2" xfId="364"/>
    <cellStyle name="7mitP 4 2 2" xfId="365"/>
    <cellStyle name="7mitP 4 3" xfId="366"/>
    <cellStyle name="7mitP 5" xfId="367"/>
    <cellStyle name="7mitP 5 2" xfId="368"/>
    <cellStyle name="7mitP 5 2 2" xfId="369"/>
    <cellStyle name="7mitP 5 3" xfId="370"/>
    <cellStyle name="7mitP 5 3 2" xfId="371"/>
    <cellStyle name="7mitP 5 4" xfId="372"/>
    <cellStyle name="7mitP 6" xfId="373"/>
    <cellStyle name="7mitP 6 2" xfId="374"/>
    <cellStyle name="7mitP 7" xfId="375"/>
    <cellStyle name="7mitP 7 2" xfId="376"/>
    <cellStyle name="7mitP 8" xfId="377"/>
    <cellStyle name="7mitP 8 2" xfId="378"/>
    <cellStyle name="9mitP" xfId="379"/>
    <cellStyle name="9mitP 2" xfId="380"/>
    <cellStyle name="9mitP 2 2" xfId="381"/>
    <cellStyle name="9mitP 3" xfId="382"/>
    <cellStyle name="9mitP 3 2" xfId="383"/>
    <cellStyle name="9mitP 4" xfId="384"/>
    <cellStyle name="9mitP 4 2" xfId="385"/>
    <cellStyle name="9mitP 4 2 2" xfId="386"/>
    <cellStyle name="9mitP 4 3" xfId="387"/>
    <cellStyle name="9mitP 5" xfId="388"/>
    <cellStyle name="9mitP 5 2" xfId="389"/>
    <cellStyle name="9mitP 5 2 2" xfId="390"/>
    <cellStyle name="9mitP 5 3" xfId="391"/>
    <cellStyle name="9mitP 5 3 2" xfId="392"/>
    <cellStyle name="9mitP 5 4" xfId="393"/>
    <cellStyle name="9mitP 6" xfId="394"/>
    <cellStyle name="9mitP 6 2" xfId="395"/>
    <cellStyle name="9mitP 7" xfId="396"/>
    <cellStyle name="9mitP 7 2" xfId="397"/>
    <cellStyle name="9mitP 8" xfId="398"/>
    <cellStyle name="9mitP 8 2" xfId="399"/>
    <cellStyle name="9ohneP" xfId="400"/>
    <cellStyle name="9ohneP 2" xfId="401"/>
    <cellStyle name="9ohneP 2 2" xfId="402"/>
    <cellStyle name="9ohneP 3" xfId="403"/>
    <cellStyle name="9ohneP 3 2" xfId="404"/>
    <cellStyle name="9ohneP 4" xfId="405"/>
    <cellStyle name="9ohneP 4 2" xfId="406"/>
    <cellStyle name="9ohneP 4 2 2" xfId="407"/>
    <cellStyle name="9ohneP 4 3" xfId="408"/>
    <cellStyle name="9ohneP 5" xfId="409"/>
    <cellStyle name="9ohneP 5 2" xfId="410"/>
    <cellStyle name="9ohneP 5 2 2" xfId="411"/>
    <cellStyle name="9ohneP 5 3" xfId="412"/>
    <cellStyle name="9ohneP 5 3 2" xfId="413"/>
    <cellStyle name="9ohneP 5 4" xfId="414"/>
    <cellStyle name="9ohneP 6" xfId="415"/>
    <cellStyle name="9ohneP 6 2" xfId="416"/>
    <cellStyle name="9ohneP 7" xfId="417"/>
    <cellStyle name="9ohneP 7 2" xfId="418"/>
    <cellStyle name="9ohneP 8" xfId="419"/>
    <cellStyle name="9ohneP 8 2" xfId="420"/>
    <cellStyle name="Akzent1" xfId="25" builtinId="29" customBuiltin="1"/>
    <cellStyle name="Akzent1 2" xfId="421"/>
    <cellStyle name="Akzent1 2 2" xfId="422"/>
    <cellStyle name="Akzent1 3" xfId="423"/>
    <cellStyle name="Akzent1 4" xfId="424"/>
    <cellStyle name="Akzent1 4 2" xfId="425"/>
    <cellStyle name="Akzent1 4 2 2" xfId="426"/>
    <cellStyle name="Akzent1 4 2 3" xfId="427"/>
    <cellStyle name="Akzent1 5" xfId="428"/>
    <cellStyle name="Akzent1 6" xfId="429"/>
    <cellStyle name="Akzent2" xfId="29" builtinId="33" customBuiltin="1"/>
    <cellStyle name="Akzent2 2" xfId="430"/>
    <cellStyle name="Akzent2 2 2" xfId="431"/>
    <cellStyle name="Akzent2 3" xfId="432"/>
    <cellStyle name="Akzent2 4" xfId="433"/>
    <cellStyle name="Akzent2 4 2" xfId="434"/>
    <cellStyle name="Akzent2 4 2 2" xfId="435"/>
    <cellStyle name="Akzent2 4 2 3" xfId="436"/>
    <cellStyle name="Akzent2 5" xfId="437"/>
    <cellStyle name="Akzent2 6" xfId="438"/>
    <cellStyle name="Akzent3" xfId="33" builtinId="37" customBuiltin="1"/>
    <cellStyle name="Akzent3 2" xfId="439"/>
    <cellStyle name="Akzent3 2 2" xfId="440"/>
    <cellStyle name="Akzent3 2 2 2" xfId="441"/>
    <cellStyle name="Akzent3 2 2 3" xfId="442"/>
    <cellStyle name="Akzent3 3" xfId="443"/>
    <cellStyle name="Akzent3 4" xfId="444"/>
    <cellStyle name="Akzent4" xfId="37" builtinId="41" customBuiltin="1"/>
    <cellStyle name="Akzent4 2" xfId="445"/>
    <cellStyle name="Akzent4 2 2" xfId="446"/>
    <cellStyle name="Akzent4 3" xfId="447"/>
    <cellStyle name="Akzent4 4" xfId="448"/>
    <cellStyle name="Akzent4 4 2" xfId="449"/>
    <cellStyle name="Akzent4 4 2 2" xfId="450"/>
    <cellStyle name="Akzent4 4 2 3" xfId="451"/>
    <cellStyle name="Akzent4 5" xfId="452"/>
    <cellStyle name="Akzent4 6" xfId="453"/>
    <cellStyle name="Akzent5" xfId="41" builtinId="45" customBuiltin="1"/>
    <cellStyle name="Akzent5 2" xfId="454"/>
    <cellStyle name="Akzent5 2 2" xfId="455"/>
    <cellStyle name="Akzent5 2 2 2" xfId="456"/>
    <cellStyle name="Akzent5 2 2 3" xfId="457"/>
    <cellStyle name="Akzent5 3" xfId="458"/>
    <cellStyle name="Akzent5 4" xfId="459"/>
    <cellStyle name="Akzent6" xfId="45" builtinId="49" customBuiltin="1"/>
    <cellStyle name="Akzent6 2" xfId="460"/>
    <cellStyle name="Akzent6 2 2" xfId="461"/>
    <cellStyle name="Akzent6 3" xfId="462"/>
    <cellStyle name="Akzent6 4" xfId="463"/>
    <cellStyle name="Akzent6 4 2" xfId="464"/>
    <cellStyle name="Akzent6 4 2 2" xfId="465"/>
    <cellStyle name="Akzent6 4 2 3" xfId="466"/>
    <cellStyle name="Akzent6 5" xfId="467"/>
    <cellStyle name="Akzent6 6" xfId="468"/>
    <cellStyle name="Ausgabe" xfId="18" builtinId="21" customBuiltin="1"/>
    <cellStyle name="Ausgabe 2" xfId="469"/>
    <cellStyle name="Ausgabe 2 2" xfId="470"/>
    <cellStyle name="Ausgabe 3" xfId="471"/>
    <cellStyle name="Ausgabe 4" xfId="472"/>
    <cellStyle name="Ausgabe 4 2" xfId="473"/>
    <cellStyle name="Ausgabe 4 2 2" xfId="474"/>
    <cellStyle name="Ausgabe 4 2 3" xfId="475"/>
    <cellStyle name="Ausgabe 5" xfId="476"/>
    <cellStyle name="Ausgabe 6" xfId="477"/>
    <cellStyle name="Baustatistik" xfId="478"/>
    <cellStyle name="Baustatistik 2" xfId="479"/>
    <cellStyle name="Baustatistik 2 2" xfId="480"/>
    <cellStyle name="Baustatistik 2 2 2" xfId="481"/>
    <cellStyle name="Baustatistik 2 3" xfId="482"/>
    <cellStyle name="Baustatistik 2 3 2" xfId="483"/>
    <cellStyle name="Baustatistik 2 3 2 2" xfId="484"/>
    <cellStyle name="Baustatistik 2 3 3" xfId="485"/>
    <cellStyle name="Baustatistik 2 3 3 2" xfId="486"/>
    <cellStyle name="Baustatistik 2 3 4" xfId="487"/>
    <cellStyle name="Baustatistik 2 4" xfId="488"/>
    <cellStyle name="Baustatistik 2 4 2" xfId="489"/>
    <cellStyle name="Baustatistik 2 5" xfId="490"/>
    <cellStyle name="Baustatistik 2 5 2" xfId="491"/>
    <cellStyle name="Baustatistik 2 6" xfId="492"/>
    <cellStyle name="Baustatistik 2 6 2" xfId="493"/>
    <cellStyle name="Baustatistik 3" xfId="494"/>
    <cellStyle name="Baustatistik 3 2" xfId="495"/>
    <cellStyle name="Baustatistik 4" xfId="496"/>
    <cellStyle name="Baustatistik 4 2" xfId="497"/>
    <cellStyle name="Baustatistik 4 2 2" xfId="498"/>
    <cellStyle name="Baustatistik 4 3" xfId="499"/>
    <cellStyle name="Baustatistik 5" xfId="500"/>
    <cellStyle name="Baustatistik 5 2" xfId="501"/>
    <cellStyle name="Baustatistik 5 2 2" xfId="502"/>
    <cellStyle name="Baustatistik 5 3" xfId="503"/>
    <cellStyle name="Baustatistik 6" xfId="504"/>
    <cellStyle name="Baustatistik 6 2" xfId="505"/>
    <cellStyle name="Baustatistik 6 2 2" xfId="506"/>
    <cellStyle name="Baustatistik 6 3" xfId="507"/>
    <cellStyle name="Baustatistik 6 3 2" xfId="508"/>
    <cellStyle name="Baustatistik 6 4" xfId="509"/>
    <cellStyle name="Baustatistik 7" xfId="510"/>
    <cellStyle name="Baustatistik 7 2" xfId="511"/>
    <cellStyle name="Baustatistik 8" xfId="512"/>
    <cellStyle name="Baustatistik 8 2" xfId="513"/>
    <cellStyle name="Baustatistik 9" xfId="514"/>
    <cellStyle name="Baustatistik 9 2" xfId="515"/>
    <cellStyle name="Berechnung" xfId="19" builtinId="22" customBuiltin="1"/>
    <cellStyle name="Berechnung 2" xfId="516"/>
    <cellStyle name="Berechnung 2 2" xfId="517"/>
    <cellStyle name="Berechnung 3" xfId="518"/>
    <cellStyle name="Berechnung 4" xfId="519"/>
    <cellStyle name="Berechnung 4 2" xfId="520"/>
    <cellStyle name="Berechnung 4 2 2" xfId="521"/>
    <cellStyle name="Berechnung 4 2 3" xfId="522"/>
    <cellStyle name="Berechnung 5" xfId="523"/>
    <cellStyle name="Berechnung 6" xfId="524"/>
    <cellStyle name="Dez 1" xfId="1"/>
    <cellStyle name="Dez 2" xfId="2"/>
    <cellStyle name="Dez 3" xfId="3"/>
    <cellStyle name="Dezimal 2" xfId="525"/>
    <cellStyle name="Dezimal 2 2" xfId="526"/>
    <cellStyle name="Eingabe" xfId="17" builtinId="20" customBuiltin="1"/>
    <cellStyle name="Eingabe 2" xfId="527"/>
    <cellStyle name="Eingabe 2 2" xfId="528"/>
    <cellStyle name="Eingabe 2 2 2" xfId="529"/>
    <cellStyle name="Eingabe 2 2 3" xfId="530"/>
    <cellStyle name="Eingabe 3" xfId="531"/>
    <cellStyle name="Eingabe 4" xfId="532"/>
    <cellStyle name="Ergebnis" xfId="24" builtinId="25" customBuiltin="1"/>
    <cellStyle name="Ergebnis 2" xfId="533"/>
    <cellStyle name="Ergebnis 2 2" xfId="534"/>
    <cellStyle name="Ergebnis 3" xfId="535"/>
    <cellStyle name="Ergebnis 4" xfId="536"/>
    <cellStyle name="Ergebnis 4 2" xfId="537"/>
    <cellStyle name="Ergebnis 4 2 2" xfId="538"/>
    <cellStyle name="Ergebnis 4 2 3" xfId="539"/>
    <cellStyle name="Ergebnis 5" xfId="540"/>
    <cellStyle name="Ergebnis 6" xfId="541"/>
    <cellStyle name="Erklärender Text" xfId="23" builtinId="53" customBuiltin="1"/>
    <cellStyle name="Erklärender Text 2" xfId="542"/>
    <cellStyle name="Erklärender Text 2 2" xfId="543"/>
    <cellStyle name="Erklärender Text 2 2 2" xfId="544"/>
    <cellStyle name="Erklärender Text 2 2 3" xfId="545"/>
    <cellStyle name="Erklärender Text 3" xfId="546"/>
    <cellStyle name="Erklärender Text 4" xfId="547"/>
    <cellStyle name="Euro" xfId="548"/>
    <cellStyle name="Euro 10" xfId="968"/>
    <cellStyle name="Euro 2" xfId="549"/>
    <cellStyle name="Euro 2 2" xfId="550"/>
    <cellStyle name="Euro 2 2 2" xfId="551"/>
    <cellStyle name="Euro 2 2 2 2" xfId="971"/>
    <cellStyle name="Euro 2 2 3" xfId="970"/>
    <cellStyle name="Euro 2 3" xfId="552"/>
    <cellStyle name="Euro 2 3 2" xfId="972"/>
    <cellStyle name="Euro 2 4" xfId="969"/>
    <cellStyle name="Euro 3" xfId="553"/>
    <cellStyle name="Euro 3 2" xfId="554"/>
    <cellStyle name="Euro 3 2 2" xfId="555"/>
    <cellStyle name="Euro 3 2 2 2" xfId="556"/>
    <cellStyle name="Euro 3 2 2 2 2" xfId="976"/>
    <cellStyle name="Euro 3 2 2 3" xfId="975"/>
    <cellStyle name="Euro 3 2 3" xfId="557"/>
    <cellStyle name="Euro 3 2 3 2" xfId="558"/>
    <cellStyle name="Euro 3 2 3 2 2" xfId="559"/>
    <cellStyle name="Euro 3 2 3 2 2 2" xfId="979"/>
    <cellStyle name="Euro 3 2 3 2 3" xfId="978"/>
    <cellStyle name="Euro 3 2 3 3" xfId="560"/>
    <cellStyle name="Euro 3 2 3 3 2" xfId="980"/>
    <cellStyle name="Euro 3 2 3 4" xfId="977"/>
    <cellStyle name="Euro 3 2 4" xfId="561"/>
    <cellStyle name="Euro 3 2 4 2" xfId="562"/>
    <cellStyle name="Euro 3 2 4 2 2" xfId="982"/>
    <cellStyle name="Euro 3 2 4 3" xfId="981"/>
    <cellStyle name="Euro 3 2 5" xfId="563"/>
    <cellStyle name="Euro 3 2 5 2" xfId="983"/>
    <cellStyle name="Euro 3 2 6" xfId="974"/>
    <cellStyle name="Euro 3 3" xfId="564"/>
    <cellStyle name="Euro 3 3 2" xfId="984"/>
    <cellStyle name="Euro 3 4" xfId="973"/>
    <cellStyle name="Euro 4" xfId="565"/>
    <cellStyle name="Euro 4 2" xfId="566"/>
    <cellStyle name="Euro 4 2 2" xfId="986"/>
    <cellStyle name="Euro 4 3" xfId="985"/>
    <cellStyle name="Euro 5" xfId="567"/>
    <cellStyle name="Euro 5 2" xfId="568"/>
    <cellStyle name="Euro 5 2 2" xfId="569"/>
    <cellStyle name="Euro 5 2 2 2" xfId="989"/>
    <cellStyle name="Euro 5 2 3" xfId="988"/>
    <cellStyle name="Euro 5 3" xfId="570"/>
    <cellStyle name="Euro 5 3 2" xfId="990"/>
    <cellStyle name="Euro 5 4" xfId="987"/>
    <cellStyle name="Euro 6" xfId="571"/>
    <cellStyle name="Euro 6 2" xfId="572"/>
    <cellStyle name="Euro 6 2 2" xfId="573"/>
    <cellStyle name="Euro 6 2 2 2" xfId="993"/>
    <cellStyle name="Euro 6 2 3" xfId="992"/>
    <cellStyle name="Euro 6 3" xfId="574"/>
    <cellStyle name="Euro 6 3 2" xfId="575"/>
    <cellStyle name="Euro 6 3 2 2" xfId="995"/>
    <cellStyle name="Euro 6 3 3" xfId="994"/>
    <cellStyle name="Euro 6 4" xfId="576"/>
    <cellStyle name="Euro 6 4 2" xfId="996"/>
    <cellStyle name="Euro 6 5" xfId="991"/>
    <cellStyle name="Euro 7" xfId="577"/>
    <cellStyle name="Euro 7 2" xfId="578"/>
    <cellStyle name="Euro 7 2 2" xfId="998"/>
    <cellStyle name="Euro 7 3" xfId="997"/>
    <cellStyle name="Euro 8" xfId="579"/>
    <cellStyle name="Euro 8 2" xfId="580"/>
    <cellStyle name="Euro 8 2 2" xfId="1000"/>
    <cellStyle name="Euro 8 3" xfId="999"/>
    <cellStyle name="Euro 9" xfId="581"/>
    <cellStyle name="Euro 9 2" xfId="582"/>
    <cellStyle name="Euro 9 2 2" xfId="1002"/>
    <cellStyle name="Euro 9 3" xfId="1001"/>
    <cellStyle name="Euro_Tabelle" xfId="583"/>
    <cellStyle name="Ganz" xfId="4"/>
    <cellStyle name="Gut" xfId="14" builtinId="26" customBuiltin="1"/>
    <cellStyle name="Gut 2" xfId="584"/>
    <cellStyle name="Gut 2 2" xfId="585"/>
    <cellStyle name="Gut 2 2 2" xfId="586"/>
    <cellStyle name="Gut 2 2 3" xfId="587"/>
    <cellStyle name="Gut 3" xfId="588"/>
    <cellStyle name="Gut 4" xfId="589"/>
    <cellStyle name="Hyperlink 2" xfId="590"/>
    <cellStyle name="Hyperlink 2 2" xfId="591"/>
    <cellStyle name="Hyperlink 2 2 2" xfId="592"/>
    <cellStyle name="Hyperlink 2 3" xfId="593"/>
    <cellStyle name="Hyperlink 2 3 2" xfId="594"/>
    <cellStyle name="Hyperlink 2 3 3" xfId="595"/>
    <cellStyle name="Hyperlink 2 3 4" xfId="596"/>
    <cellStyle name="Hyperlink 3" xfId="597"/>
    <cellStyle name="Hyperlink 3 2" xfId="598"/>
    <cellStyle name="Hyperlink 3 3" xfId="599"/>
    <cellStyle name="Hyperlink 3 3 2" xfId="600"/>
    <cellStyle name="Hyperlink 3 3 3" xfId="601"/>
    <cellStyle name="Hyperlink 3 4" xfId="602"/>
    <cellStyle name="Hyperlink 4" xfId="603"/>
    <cellStyle name="Hyperlink 4 2" xfId="604"/>
    <cellStyle name="Hyperlink 4 3" xfId="605"/>
    <cellStyle name="Hyperlink 4 3 2" xfId="606"/>
    <cellStyle name="Hyperlink 4 3 2 2" xfId="607"/>
    <cellStyle name="Hyperlink 4 3 2 3" xfId="608"/>
    <cellStyle name="Hyperlink 4 3 2 4" xfId="609"/>
    <cellStyle name="Hyperlink 4 3 2 4 2" xfId="610"/>
    <cellStyle name="Hyperlink 4 3 2 5" xfId="611"/>
    <cellStyle name="Hyperlink 4 3 2 5 2" xfId="612"/>
    <cellStyle name="Hyperlink 4 3 3" xfId="613"/>
    <cellStyle name="Hyperlink 4 3 4" xfId="614"/>
    <cellStyle name="Hyperlink 4 3 4 2" xfId="615"/>
    <cellStyle name="Hyperlink 4 3 5" xfId="616"/>
    <cellStyle name="Hyperlink 4 3 5 2" xfId="617"/>
    <cellStyle name="Hyperlink 4 4" xfId="618"/>
    <cellStyle name="Hyperlink 5" xfId="619"/>
    <cellStyle name="Hyperlink 5 2" xfId="620"/>
    <cellStyle name="Hyperlink 5 3" xfId="621"/>
    <cellStyle name="Hyperlink 6" xfId="622"/>
    <cellStyle name="Hyperlink 7" xfId="623"/>
    <cellStyle name="Hyperlink 7 2" xfId="624"/>
    <cellStyle name="Hyperlink 8" xfId="625"/>
    <cellStyle name="Hyperlink 9" xfId="626"/>
    <cellStyle name="Neutral" xfId="16" builtinId="28" customBuiltin="1"/>
    <cellStyle name="Neutral 2" xfId="627"/>
    <cellStyle name="Neutral 2 2" xfId="628"/>
    <cellStyle name="Neutral 3" xfId="629"/>
    <cellStyle name="Neutral 4" xfId="630"/>
    <cellStyle name="Neutral 4 2" xfId="631"/>
    <cellStyle name="Neutral 4 2 2" xfId="632"/>
    <cellStyle name="Neutral 4 2 3" xfId="633"/>
    <cellStyle name="Neutral 5" xfId="634"/>
    <cellStyle name="Neutral 6" xfId="635"/>
    <cellStyle name="nf2" xfId="636"/>
    <cellStyle name="Normal_040831_KapaBedarf-AA_Hochfahrlogik_A2LL_KT" xfId="637"/>
    <cellStyle name="Notiz 10" xfId="50"/>
    <cellStyle name="Notiz 2" xfId="638"/>
    <cellStyle name="Notiz 2 2" xfId="639"/>
    <cellStyle name="Notiz 2 2 2" xfId="640"/>
    <cellStyle name="Notiz 2 2 3" xfId="641"/>
    <cellStyle name="Notiz 2 3" xfId="642"/>
    <cellStyle name="Notiz 2 3 2" xfId="643"/>
    <cellStyle name="Notiz 2 3 2 2" xfId="644"/>
    <cellStyle name="Notiz 2 3 3" xfId="645"/>
    <cellStyle name="Notiz 2 3 3 2" xfId="1004"/>
    <cellStyle name="Notiz 2 3 3 3" xfId="1054"/>
    <cellStyle name="Notiz 2 3 4" xfId="1003"/>
    <cellStyle name="Notiz 2 3 5" xfId="1053"/>
    <cellStyle name="Notiz 2 4" xfId="646"/>
    <cellStyle name="Notiz 2 4 2" xfId="647"/>
    <cellStyle name="Notiz 2 4 2 2" xfId="648"/>
    <cellStyle name="Notiz 2 4 3" xfId="649"/>
    <cellStyle name="Notiz 2 5" xfId="650"/>
    <cellStyle name="Notiz 2 6" xfId="651"/>
    <cellStyle name="Notiz 2 6 2" xfId="652"/>
    <cellStyle name="Notiz 2 7" xfId="653"/>
    <cellStyle name="Notiz 3" xfId="654"/>
    <cellStyle name="Notiz 3 2" xfId="655"/>
    <cellStyle name="Notiz 4" xfId="656"/>
    <cellStyle name="Notiz 4 2" xfId="657"/>
    <cellStyle name="Notiz 5" xfId="658"/>
    <cellStyle name="Notiz 5 2" xfId="659"/>
    <cellStyle name="Notiz 5 2 2" xfId="660"/>
    <cellStyle name="Notiz 5 2 2 2" xfId="661"/>
    <cellStyle name="Notiz 5 2 3" xfId="662"/>
    <cellStyle name="Notiz 5 2 3 2" xfId="663"/>
    <cellStyle name="Notiz 5 2 4" xfId="664"/>
    <cellStyle name="Notiz 5 2 4 2" xfId="1006"/>
    <cellStyle name="Notiz 5 2 4 3" xfId="1056"/>
    <cellStyle name="Notiz 5 2 5" xfId="665"/>
    <cellStyle name="Notiz 5 3" xfId="666"/>
    <cellStyle name="Notiz 5 3 2" xfId="667"/>
    <cellStyle name="Notiz 5 4" xfId="1005"/>
    <cellStyle name="Notiz 5 5" xfId="1055"/>
    <cellStyle name="Notiz 6" xfId="668"/>
    <cellStyle name="Notiz 6 2" xfId="669"/>
    <cellStyle name="Notiz 7" xfId="670"/>
    <cellStyle name="Notiz 7 2" xfId="671"/>
    <cellStyle name="Notiz 7 3" xfId="672"/>
    <cellStyle name="Notiz 7 3 2" xfId="673"/>
    <cellStyle name="Notiz 8" xfId="674"/>
    <cellStyle name="Notiz 8 2" xfId="675"/>
    <cellStyle name="Notiz 9" xfId="676"/>
    <cellStyle name="Notiz 9 2" xfId="677"/>
    <cellStyle name="Prozent" xfId="5" builtinId="5"/>
    <cellStyle name="Prozent 2" xfId="679"/>
    <cellStyle name="Prozent 2 2" xfId="680"/>
    <cellStyle name="Prozent 2 2 2" xfId="681"/>
    <cellStyle name="Prozent 2 3" xfId="682"/>
    <cellStyle name="Prozent 2 3 2" xfId="683"/>
    <cellStyle name="Prozent 2 4" xfId="684"/>
    <cellStyle name="Prozent 2 4 2" xfId="685"/>
    <cellStyle name="Prozent 2 5" xfId="686"/>
    <cellStyle name="Prozent 2 5 2" xfId="687"/>
    <cellStyle name="Prozent 3" xfId="688"/>
    <cellStyle name="Prozent 3 2" xfId="689"/>
    <cellStyle name="Prozent 3 2 2" xfId="690"/>
    <cellStyle name="Prozent 3 3" xfId="691"/>
    <cellStyle name="Prozent 3 3 2" xfId="692"/>
    <cellStyle name="Prozent 3 3 2 2" xfId="693"/>
    <cellStyle name="Prozent 3 3 3" xfId="694"/>
    <cellStyle name="Prozent 3 3 3 2" xfId="695"/>
    <cellStyle name="Prozent 3 3 4" xfId="696"/>
    <cellStyle name="Prozent 3 3 4 2" xfId="697"/>
    <cellStyle name="Prozent 3 3 4 2 2" xfId="698"/>
    <cellStyle name="Prozent 3 3 4 3" xfId="699"/>
    <cellStyle name="Prozent 3 3 5" xfId="700"/>
    <cellStyle name="Prozent 3 3 6" xfId="701"/>
    <cellStyle name="Prozent 3 3 6 2" xfId="702"/>
    <cellStyle name="Prozent 3 3 7" xfId="703"/>
    <cellStyle name="Prozent 3 4" xfId="704"/>
    <cellStyle name="Prozent 3 4 2" xfId="705"/>
    <cellStyle name="Prozent 3 5" xfId="706"/>
    <cellStyle name="Prozent 3 5 2" xfId="707"/>
    <cellStyle name="Prozent 3 5 2 2" xfId="708"/>
    <cellStyle name="Prozent 3 5 3" xfId="709"/>
    <cellStyle name="Prozent 3 6" xfId="710"/>
    <cellStyle name="Prozent 3 6 2" xfId="711"/>
    <cellStyle name="Prozent 3 7" xfId="712"/>
    <cellStyle name="Prozent 4" xfId="713"/>
    <cellStyle name="Prozent 4 2" xfId="714"/>
    <cellStyle name="Prozent 4 2 2" xfId="715"/>
    <cellStyle name="Prozent 4 3" xfId="716"/>
    <cellStyle name="Prozent 4 3 2" xfId="717"/>
    <cellStyle name="Prozent 4 4" xfId="718"/>
    <cellStyle name="Prozent 4 4 2" xfId="719"/>
    <cellStyle name="Prozent 4 4 2 2" xfId="720"/>
    <cellStyle name="Prozent 4 4 3" xfId="721"/>
    <cellStyle name="Prozent 4 5" xfId="722"/>
    <cellStyle name="Prozent 4 5 2" xfId="723"/>
    <cellStyle name="Prozent 4 5 2 2" xfId="724"/>
    <cellStyle name="Prozent 4 5 3" xfId="725"/>
    <cellStyle name="Prozent 4 5 3 2" xfId="726"/>
    <cellStyle name="Prozent 4 5 4" xfId="727"/>
    <cellStyle name="Prozent 4 6" xfId="728"/>
    <cellStyle name="Prozent 4 6 2" xfId="729"/>
    <cellStyle name="Prozent 4 7" xfId="730"/>
    <cellStyle name="Prozent 4 7 2" xfId="731"/>
    <cellStyle name="Prozent 4 8" xfId="732"/>
    <cellStyle name="Prozent 4 8 2" xfId="733"/>
    <cellStyle name="Prozent 5" xfId="734"/>
    <cellStyle name="Prozent 5 2" xfId="735"/>
    <cellStyle name="Prozent 6" xfId="736"/>
    <cellStyle name="Prozent 6 2" xfId="737"/>
    <cellStyle name="Prozent 6 2 2" xfId="738"/>
    <cellStyle name="Prozent 6 3" xfId="739"/>
    <cellStyle name="Prozent 6 3 2" xfId="740"/>
    <cellStyle name="Prozent 6 4" xfId="741"/>
    <cellStyle name="Prozent 7" xfId="678"/>
    <cellStyle name="Schlecht" xfId="15" builtinId="27" customBuiltin="1"/>
    <cellStyle name="Schlecht 2" xfId="742"/>
    <cellStyle name="Schlecht 2 2" xfId="743"/>
    <cellStyle name="Schlecht 3" xfId="744"/>
    <cellStyle name="Schlecht 4" xfId="745"/>
    <cellStyle name="Schlecht 4 2" xfId="746"/>
    <cellStyle name="Schlecht 4 2 2" xfId="747"/>
    <cellStyle name="Schlecht 4 2 3" xfId="748"/>
    <cellStyle name="Schlecht 5" xfId="749"/>
    <cellStyle name="Schlecht 6" xfId="750"/>
    <cellStyle name="Standard" xfId="0" builtinId="0"/>
    <cellStyle name="Standard 10" xfId="751"/>
    <cellStyle name="Standard 10 2" xfId="752"/>
    <cellStyle name="Standard 11" xfId="753"/>
    <cellStyle name="Standard 11 2" xfId="754"/>
    <cellStyle name="Standard 12" xfId="755"/>
    <cellStyle name="Standard 12 2" xfId="756"/>
    <cellStyle name="Standard 13" xfId="757"/>
    <cellStyle name="Standard 13 2" xfId="758"/>
    <cellStyle name="Standard 14" xfId="759"/>
    <cellStyle name="Standard 14 2" xfId="1007"/>
    <cellStyle name="Standard 15" xfId="51"/>
    <cellStyle name="Standard 16" xfId="49"/>
    <cellStyle name="Standard 2" xfId="760"/>
    <cellStyle name="Standard 2 10" xfId="761"/>
    <cellStyle name="Standard 2 10 2" xfId="762"/>
    <cellStyle name="Standard 2 10 3" xfId="763"/>
    <cellStyle name="Standard 2 11" xfId="764"/>
    <cellStyle name="Standard 2 11 2" xfId="765"/>
    <cellStyle name="Standard 2 12" xfId="766"/>
    <cellStyle name="Standard 2 13" xfId="1016"/>
    <cellStyle name="Standard 2 13 2" xfId="1065"/>
    <cellStyle name="Standard 2 14" xfId="1008"/>
    <cellStyle name="Standard 2 15" xfId="1057"/>
    <cellStyle name="Standard 2 16" xfId="1066"/>
    <cellStyle name="Standard 2 2" xfId="767"/>
    <cellStyle name="Standard 2 2 2" xfId="768"/>
    <cellStyle name="Standard 2 2 2 2" xfId="769"/>
    <cellStyle name="Standard 2 2 2 2 2" xfId="770"/>
    <cellStyle name="Standard 2 2 2 3" xfId="771"/>
    <cellStyle name="Standard 2 2 3" xfId="772"/>
    <cellStyle name="Standard 2 2 3 2" xfId="773"/>
    <cellStyle name="Standard 2 2 4" xfId="774"/>
    <cellStyle name="Standard 2 2 4 2" xfId="1010"/>
    <cellStyle name="Standard 2 2 4 3" xfId="1059"/>
    <cellStyle name="Standard 2 2 5" xfId="775"/>
    <cellStyle name="Standard 2 2 5 2" xfId="776"/>
    <cellStyle name="Standard 2 2 6" xfId="777"/>
    <cellStyle name="Standard 2 2 7" xfId="1009"/>
    <cellStyle name="Standard 2 2 8" xfId="1058"/>
    <cellStyle name="Standard 2 3" xfId="778"/>
    <cellStyle name="Standard 2 3 2" xfId="779"/>
    <cellStyle name="Standard 2 3 3" xfId="780"/>
    <cellStyle name="Standard 2 3 3 2" xfId="781"/>
    <cellStyle name="Standard 2 3 4" xfId="782"/>
    <cellStyle name="Standard 2 4" xfId="783"/>
    <cellStyle name="Standard 2 4 2" xfId="784"/>
    <cellStyle name="Standard 2 5" xfId="785"/>
    <cellStyle name="Standard 2 5 2" xfId="786"/>
    <cellStyle name="Standard 2 5 2 2" xfId="787"/>
    <cellStyle name="Standard 2 5 3" xfId="788"/>
    <cellStyle name="Standard 2 6" xfId="789"/>
    <cellStyle name="Standard 2 6 2" xfId="790"/>
    <cellStyle name="Standard 2 6 2 2" xfId="791"/>
    <cellStyle name="Standard 2 6 3" xfId="792"/>
    <cellStyle name="Standard 2 7" xfId="793"/>
    <cellStyle name="Standard 2 7 2" xfId="794"/>
    <cellStyle name="Standard 2 7 2 2" xfId="795"/>
    <cellStyle name="Standard 2 7 2 2 2" xfId="796"/>
    <cellStyle name="Standard 2 7 2 3" xfId="797"/>
    <cellStyle name="Standard 2 7 2 3 2" xfId="798"/>
    <cellStyle name="Standard 2 7 2 4" xfId="799"/>
    <cellStyle name="Standard 2 7 3" xfId="800"/>
    <cellStyle name="Standard 2 7 3 2" xfId="801"/>
    <cellStyle name="Standard 2 7 4" xfId="802"/>
    <cellStyle name="Standard 2 8" xfId="803"/>
    <cellStyle name="Standard 2 8 2" xfId="1011"/>
    <cellStyle name="Standard 2 8 3" xfId="1060"/>
    <cellStyle name="Standard 2 9" xfId="804"/>
    <cellStyle name="Standard 2 9 2" xfId="805"/>
    <cellStyle name="Standard 2 9 2 2" xfId="806"/>
    <cellStyle name="Standard 2 9 3" xfId="807"/>
    <cellStyle name="Standard 2 9 3 2" xfId="808"/>
    <cellStyle name="Standard 2 9 4" xfId="809"/>
    <cellStyle name="Standard 3" xfId="810"/>
    <cellStyle name="Standard 3 2" xfId="811"/>
    <cellStyle name="Standard 3 2 2" xfId="812"/>
    <cellStyle name="Standard 3 2 2 2" xfId="813"/>
    <cellStyle name="Standard 3 2 3" xfId="814"/>
    <cellStyle name="Standard 3 2 4" xfId="815"/>
    <cellStyle name="Standard 3 3" xfId="816"/>
    <cellStyle name="Standard 3 4" xfId="817"/>
    <cellStyle name="Standard 3 4 2" xfId="1012"/>
    <cellStyle name="Standard 3 4 3" xfId="1061"/>
    <cellStyle name="Standard 3 5" xfId="818"/>
    <cellStyle name="Standard 3 6" xfId="819"/>
    <cellStyle name="Standard 3 6 2" xfId="820"/>
    <cellStyle name="Standard 3 7" xfId="821"/>
    <cellStyle name="Standard 3 7 2" xfId="822"/>
    <cellStyle name="Standard 4" xfId="823"/>
    <cellStyle name="Standard 4 2" xfId="824"/>
    <cellStyle name="Standard 4 2 2" xfId="825"/>
    <cellStyle name="Standard 4 3" xfId="826"/>
    <cellStyle name="Standard 4 4" xfId="827"/>
    <cellStyle name="Standard 4 4 2" xfId="828"/>
    <cellStyle name="Standard 4 4 2 2" xfId="829"/>
    <cellStyle name="Standard 4 4 3" xfId="830"/>
    <cellStyle name="Standard 4 4 3 2" xfId="831"/>
    <cellStyle name="Standard 4 4 4" xfId="832"/>
    <cellStyle name="Standard 4 5" xfId="833"/>
    <cellStyle name="Standard 5" xfId="834"/>
    <cellStyle name="Standard 5 2" xfId="835"/>
    <cellStyle name="Standard 5 2 2" xfId="836"/>
    <cellStyle name="Standard 5 2 2 2" xfId="837"/>
    <cellStyle name="Standard 5 2 3" xfId="838"/>
    <cellStyle name="Standard 5 2 3 2" xfId="839"/>
    <cellStyle name="Standard 5 2 4" xfId="840"/>
    <cellStyle name="Standard 5 2 4 2" xfId="841"/>
    <cellStyle name="Standard 5 2 4 2 2" xfId="842"/>
    <cellStyle name="Standard 5 2 4 3" xfId="843"/>
    <cellStyle name="Standard 5 2 4 3 2" xfId="844"/>
    <cellStyle name="Standard 5 2 4 4" xfId="845"/>
    <cellStyle name="Standard 5 2 5" xfId="846"/>
    <cellStyle name="Standard 5 2 5 2" xfId="847"/>
    <cellStyle name="Standard 5 2 6" xfId="848"/>
    <cellStyle name="Standard 5 3" xfId="849"/>
    <cellStyle name="Standard 5 3 2" xfId="1014"/>
    <cellStyle name="Standard 5 3 3" xfId="1063"/>
    <cellStyle name="Standard 5 4" xfId="850"/>
    <cellStyle name="Standard 5 4 2" xfId="851"/>
    <cellStyle name="Standard 5 4 2 2" xfId="852"/>
    <cellStyle name="Standard 5 4 3" xfId="853"/>
    <cellStyle name="Standard 5 5" xfId="854"/>
    <cellStyle name="Standard 5 5 2" xfId="1015"/>
    <cellStyle name="Standard 5 5 3" xfId="1064"/>
    <cellStyle name="Standard 5 6" xfId="855"/>
    <cellStyle name="Standard 5 6 2" xfId="856"/>
    <cellStyle name="Standard 5 7" xfId="1013"/>
    <cellStyle name="Standard 5 8" xfId="1062"/>
    <cellStyle name="Standard 6" xfId="857"/>
    <cellStyle name="Standard 6 2" xfId="858"/>
    <cellStyle name="Standard 7" xfId="859"/>
    <cellStyle name="Standard 8" xfId="860"/>
    <cellStyle name="Standard 9" xfId="861"/>
    <cellStyle name="Standard 9 2" xfId="862"/>
    <cellStyle name="Standard 9 3" xfId="863"/>
    <cellStyle name="Standard 9 3 2" xfId="864"/>
    <cellStyle name="Standard_08_05" xfId="6"/>
    <cellStyle name="Standard_08_06" xfId="7"/>
    <cellStyle name="Tsd" xfId="865"/>
    <cellStyle name="U_1 - Formatvorlage1" xfId="8"/>
    <cellStyle name="U_1 - Formatvorlage1 2" xfId="866"/>
    <cellStyle name="U_1 - Formatvorlage1 3" xfId="867"/>
    <cellStyle name="U_1 - Formatvorlage1 4" xfId="868"/>
    <cellStyle name="Überschrift" xfId="9" builtinId="15" customBuiltin="1"/>
    <cellStyle name="Überschrift 1" xfId="10" builtinId="16" customBuiltin="1"/>
    <cellStyle name="Überschrift 1 2" xfId="869"/>
    <cellStyle name="Überschrift 1 2 2" xfId="870"/>
    <cellStyle name="Überschrift 1 3" xfId="871"/>
    <cellStyle name="Überschrift 1 4" xfId="872"/>
    <cellStyle name="Überschrift 1 4 2" xfId="873"/>
    <cellStyle name="Überschrift 1 4 2 2" xfId="874"/>
    <cellStyle name="Überschrift 1 4 2 3" xfId="875"/>
    <cellStyle name="Überschrift 1 5" xfId="876"/>
    <cellStyle name="Überschrift 1 6" xfId="877"/>
    <cellStyle name="Überschrift 2" xfId="11" builtinId="17" customBuiltin="1"/>
    <cellStyle name="Überschrift 2 2" xfId="878"/>
    <cellStyle name="Überschrift 2 2 2" xfId="879"/>
    <cellStyle name="Überschrift 2 3" xfId="880"/>
    <cellStyle name="Überschrift 2 4" xfId="881"/>
    <cellStyle name="Überschrift 2 4 2" xfId="882"/>
    <cellStyle name="Überschrift 2 4 2 2" xfId="883"/>
    <cellStyle name="Überschrift 2 4 2 3" xfId="884"/>
    <cellStyle name="Überschrift 2 5" xfId="885"/>
    <cellStyle name="Überschrift 2 6" xfId="886"/>
    <cellStyle name="Überschrift 3" xfId="12" builtinId="18" customBuiltin="1"/>
    <cellStyle name="Überschrift 3 2" xfId="887"/>
    <cellStyle name="Überschrift 3 2 2" xfId="888"/>
    <cellStyle name="Überschrift 3 3" xfId="889"/>
    <cellStyle name="Überschrift 3 4" xfId="890"/>
    <cellStyle name="Überschrift 3 4 2" xfId="891"/>
    <cellStyle name="Überschrift 3 4 2 2" xfId="892"/>
    <cellStyle name="Überschrift 3 4 2 3" xfId="893"/>
    <cellStyle name="Überschrift 3 5" xfId="894"/>
    <cellStyle name="Überschrift 3 6" xfId="895"/>
    <cellStyle name="Überschrift 4" xfId="13" builtinId="19" customBuiltin="1"/>
    <cellStyle name="Überschrift 4 2" xfId="896"/>
    <cellStyle name="Überschrift 4 2 2" xfId="897"/>
    <cellStyle name="Überschrift 4 3" xfId="898"/>
    <cellStyle name="Überschrift 4 4" xfId="899"/>
    <cellStyle name="Überschrift 4 4 2" xfId="900"/>
    <cellStyle name="Überschrift 4 4 2 2" xfId="901"/>
    <cellStyle name="Überschrift 4 4 2 3" xfId="902"/>
    <cellStyle name="Überschrift 4 5" xfId="903"/>
    <cellStyle name="Überschrift 4 6" xfId="904"/>
    <cellStyle name="Überschrift 5" xfId="905"/>
    <cellStyle name="Überschrift 5 2" xfId="906"/>
    <cellStyle name="Überschrift 6" xfId="907"/>
    <cellStyle name="Überschrift 7" xfId="908"/>
    <cellStyle name="Überschrift 7 2" xfId="909"/>
    <cellStyle name="Überschrift 7 2 2" xfId="910"/>
    <cellStyle name="Überschrift 7 2 3" xfId="911"/>
    <cellStyle name="Überschrift 8" xfId="912"/>
    <cellStyle name="Überschrift 9" xfId="913"/>
    <cellStyle name="Verknüpfte Zelle" xfId="20" builtinId="24" customBuiltin="1"/>
    <cellStyle name="Verknüpfte Zelle 2" xfId="914"/>
    <cellStyle name="Verknüpfte Zelle 2 2" xfId="915"/>
    <cellStyle name="Verknüpfte Zelle 2 2 2" xfId="916"/>
    <cellStyle name="Verknüpfte Zelle 2 2 3" xfId="917"/>
    <cellStyle name="Verknüpfte Zelle 3" xfId="918"/>
    <cellStyle name="Verknüpfte Zelle 4" xfId="919"/>
    <cellStyle name="Warnender Text" xfId="22" builtinId="11" customBuiltin="1"/>
    <cellStyle name="Warnender Text 2" xfId="920"/>
    <cellStyle name="Warnender Text 2 2" xfId="921"/>
    <cellStyle name="Warnender Text 2 2 2" xfId="922"/>
    <cellStyle name="Warnender Text 2 2 3" xfId="923"/>
    <cellStyle name="Warnender Text 3" xfId="924"/>
    <cellStyle name="Warnender Text 4" xfId="925"/>
    <cellStyle name="Zelle überprüfen" xfId="21" builtinId="23" customBuiltin="1"/>
    <cellStyle name="Zelle überprüfen 2" xfId="926"/>
    <cellStyle name="Zelle überprüfen 2 2" xfId="927"/>
    <cellStyle name="Zelle überprüfen 2 2 2" xfId="928"/>
    <cellStyle name="Zelle überprüfen 2 2 3" xfId="929"/>
    <cellStyle name="Zelle überprüfen 3" xfId="930"/>
    <cellStyle name="Zelle überprüfen 4" xfId="93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2" fmlaLink="$C$7" fmlaRange="'seit 1968'!$A$11:$A$61" noThreeD="1" sel="34" val="26"/>
</file>

<file path=xl/ctrlProps/ctrlProp2.xml><?xml version="1.0" encoding="utf-8"?>
<formControlPr xmlns="http://schemas.microsoft.com/office/spreadsheetml/2009/9/main" objectType="Drop" dropStyle="combo" dx="22" fmlaLink="$C$8" fmlaRange="'seit 1968'!$A$11:$A$61" noThreeD="1" sel="50" val="4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11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609600</xdr:colOff>
      <xdr:row>1</xdr:row>
      <xdr:rowOff>38100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6096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609600</xdr:colOff>
      <xdr:row>1</xdr:row>
      <xdr:rowOff>38100</xdr:rowOff>
    </xdr:to>
    <xdr:pic>
      <xdr:nvPicPr>
        <xdr:cNvPr id="1536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6096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609600</xdr:colOff>
      <xdr:row>1</xdr:row>
      <xdr:rowOff>38100</xdr:rowOff>
    </xdr:to>
    <xdr:pic>
      <xdr:nvPicPr>
        <xdr:cNvPr id="1338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6096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8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19050</xdr:rowOff>
        </xdr:from>
        <xdr:to>
          <xdr:col>1</xdr:col>
          <xdr:colOff>657225</xdr:colOff>
          <xdr:row>6</xdr:row>
          <xdr:rowOff>219075</xdr:rowOff>
        </xdr:to>
        <xdr:sp macro="" textlink="">
          <xdr:nvSpPr>
            <xdr:cNvPr id="12292" name="Drop Down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28575</xdr:rowOff>
        </xdr:from>
        <xdr:to>
          <xdr:col>1</xdr:col>
          <xdr:colOff>657225</xdr:colOff>
          <xdr:row>7</xdr:row>
          <xdr:rowOff>228600</xdr:rowOff>
        </xdr:to>
        <xdr:sp macro="" textlink="">
          <xdr:nvSpPr>
            <xdr:cNvPr id="12293" name="Drop Down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3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B67"/>
  <sheetViews>
    <sheetView showGridLines="0" workbookViewId="0">
      <selection activeCell="B69" sqref="B69"/>
    </sheetView>
  </sheetViews>
  <sheetFormatPr baseColWidth="10" defaultRowHeight="12.75" customHeight="1" x14ac:dyDescent="0.2"/>
  <cols>
    <col min="1" max="1" width="2.7109375" style="3" customWidth="1"/>
    <col min="2" max="2" width="83.7109375" style="3" customWidth="1"/>
    <col min="3" max="16384" width="11.42578125" style="3"/>
  </cols>
  <sheetData>
    <row r="1" spans="1:2" ht="12.75" customHeight="1" x14ac:dyDescent="0.2">
      <c r="A1" s="5"/>
      <c r="B1" s="6"/>
    </row>
    <row r="2" spans="1:2" ht="12.75" customHeight="1" x14ac:dyDescent="0.2">
      <c r="A2" s="7"/>
      <c r="B2" s="8" t="s">
        <v>36</v>
      </c>
    </row>
    <row r="3" spans="1:2" ht="12.75" customHeight="1" x14ac:dyDescent="0.2">
      <c r="A3" s="7"/>
      <c r="B3" s="9"/>
    </row>
    <row r="4" spans="1:2" ht="12.75" customHeight="1" x14ac:dyDescent="0.2">
      <c r="A4" s="5"/>
      <c r="B4" s="19"/>
    </row>
    <row r="5" spans="1:2" ht="12.75" customHeight="1" x14ac:dyDescent="0.2">
      <c r="A5" s="7"/>
      <c r="B5" s="82" t="s">
        <v>67</v>
      </c>
    </row>
    <row r="6" spans="1:2" ht="12.75" customHeight="1" x14ac:dyDescent="0.2">
      <c r="A6" s="7"/>
      <c r="B6" s="82" t="s">
        <v>68</v>
      </c>
    </row>
    <row r="7" spans="1:2" ht="12.75" customHeight="1" x14ac:dyDescent="0.2">
      <c r="A7" s="7"/>
      <c r="B7" s="10" t="s">
        <v>7</v>
      </c>
    </row>
    <row r="8" spans="1:2" ht="12.75" customHeight="1" x14ac:dyDescent="0.2">
      <c r="A8" s="17"/>
      <c r="B8" s="18"/>
    </row>
    <row r="9" spans="1:2" ht="12.75" customHeight="1" x14ac:dyDescent="0.2">
      <c r="A9" s="7"/>
      <c r="B9" s="11"/>
    </row>
    <row r="10" spans="1:2" ht="12.75" customHeight="1" x14ac:dyDescent="0.2">
      <c r="A10" s="12"/>
      <c r="B10" s="13" t="s">
        <v>0</v>
      </c>
    </row>
    <row r="11" spans="1:2" ht="12.75" customHeight="1" x14ac:dyDescent="0.2">
      <c r="A11" s="7"/>
      <c r="B11" s="11"/>
    </row>
    <row r="12" spans="1:2" s="4" customFormat="1" ht="12.75" customHeight="1" x14ac:dyDescent="0.2">
      <c r="A12" s="14"/>
      <c r="B12" s="15" t="s">
        <v>8</v>
      </c>
    </row>
    <row r="13" spans="1:2" s="4" customFormat="1" ht="12.75" customHeight="1" x14ac:dyDescent="0.2">
      <c r="A13" s="14"/>
      <c r="B13" s="15"/>
    </row>
    <row r="14" spans="1:2" ht="12.75" customHeight="1" x14ac:dyDescent="0.2">
      <c r="A14" s="7"/>
      <c r="B14" s="16" t="s">
        <v>29</v>
      </c>
    </row>
    <row r="15" spans="1:2" ht="12.75" customHeight="1" x14ac:dyDescent="0.2">
      <c r="A15" s="7"/>
      <c r="B15" s="16" t="s">
        <v>9</v>
      </c>
    </row>
    <row r="16" spans="1:2" ht="12.75" customHeight="1" x14ac:dyDescent="0.2">
      <c r="A16" s="7"/>
      <c r="B16" s="16" t="s">
        <v>38</v>
      </c>
    </row>
    <row r="17" spans="1:2" ht="12.75" customHeight="1" x14ac:dyDescent="0.2">
      <c r="A17" s="7"/>
      <c r="B17" s="16"/>
    </row>
    <row r="18" spans="1:2" ht="12.75" customHeight="1" x14ac:dyDescent="0.2">
      <c r="A18" s="7"/>
      <c r="B18" s="16" t="s">
        <v>10</v>
      </c>
    </row>
    <row r="19" spans="1:2" ht="12.75" customHeight="1" x14ac:dyDescent="0.2">
      <c r="A19" s="7"/>
      <c r="B19" s="16" t="s">
        <v>39</v>
      </c>
    </row>
    <row r="20" spans="1:2" ht="12.75" customHeight="1" x14ac:dyDescent="0.2">
      <c r="A20" s="7"/>
      <c r="B20" s="15" t="s">
        <v>40</v>
      </c>
    </row>
    <row r="21" spans="1:2" ht="12.75" customHeight="1" x14ac:dyDescent="0.2">
      <c r="A21" s="7"/>
      <c r="B21" s="16" t="s">
        <v>11</v>
      </c>
    </row>
    <row r="22" spans="1:2" ht="12.75" customHeight="1" x14ac:dyDescent="0.2">
      <c r="A22" s="7"/>
      <c r="B22" s="16" t="s">
        <v>30</v>
      </c>
    </row>
    <row r="23" spans="1:2" ht="12.75" customHeight="1" x14ac:dyDescent="0.2">
      <c r="A23" s="7"/>
      <c r="B23" s="16" t="s">
        <v>31</v>
      </c>
    </row>
    <row r="24" spans="1:2" ht="12.75" customHeight="1" x14ac:dyDescent="0.2">
      <c r="A24" s="7"/>
      <c r="B24" s="16"/>
    </row>
    <row r="25" spans="1:2" s="4" customFormat="1" ht="12.75" customHeight="1" x14ac:dyDescent="0.2">
      <c r="A25" s="14"/>
      <c r="B25" s="15" t="s">
        <v>12</v>
      </c>
    </row>
    <row r="26" spans="1:2" s="4" customFormat="1" ht="12.75" customHeight="1" x14ac:dyDescent="0.2">
      <c r="A26" s="14"/>
      <c r="B26" s="15"/>
    </row>
    <row r="27" spans="1:2" s="4" customFormat="1" ht="12.75" customHeight="1" x14ac:dyDescent="0.2">
      <c r="A27" s="14"/>
      <c r="B27" s="16" t="s">
        <v>13</v>
      </c>
    </row>
    <row r="28" spans="1:2" s="4" customFormat="1" ht="12.75" customHeight="1" x14ac:dyDescent="0.2">
      <c r="A28" s="14"/>
      <c r="B28" s="16" t="s">
        <v>33</v>
      </c>
    </row>
    <row r="29" spans="1:2" s="4" customFormat="1" ht="12.75" customHeight="1" x14ac:dyDescent="0.2">
      <c r="A29" s="14"/>
      <c r="B29" s="16"/>
    </row>
    <row r="30" spans="1:2" ht="12.75" customHeight="1" x14ac:dyDescent="0.2">
      <c r="A30" s="7"/>
      <c r="B30" s="16" t="s">
        <v>14</v>
      </c>
    </row>
    <row r="31" spans="1:2" ht="12.75" customHeight="1" x14ac:dyDescent="0.2">
      <c r="A31" s="7"/>
      <c r="B31" s="16" t="s">
        <v>15</v>
      </c>
    </row>
    <row r="32" spans="1:2" ht="12.75" customHeight="1" x14ac:dyDescent="0.2">
      <c r="A32" s="7"/>
      <c r="B32" s="16" t="s">
        <v>32</v>
      </c>
    </row>
    <row r="33" spans="1:2" ht="12.75" customHeight="1" x14ac:dyDescent="0.2">
      <c r="A33" s="7"/>
      <c r="B33" s="16"/>
    </row>
    <row r="34" spans="1:2" ht="12.75" customHeight="1" x14ac:dyDescent="0.2">
      <c r="A34" s="7"/>
      <c r="B34" s="15" t="s">
        <v>41</v>
      </c>
    </row>
    <row r="35" spans="1:2" ht="12.75" customHeight="1" x14ac:dyDescent="0.2">
      <c r="A35" s="7"/>
      <c r="B35" s="16" t="s">
        <v>16</v>
      </c>
    </row>
    <row r="36" spans="1:2" ht="12.75" customHeight="1" x14ac:dyDescent="0.2">
      <c r="A36" s="7"/>
      <c r="B36" s="16" t="s">
        <v>17</v>
      </c>
    </row>
    <row r="37" spans="1:2" ht="12.75" customHeight="1" x14ac:dyDescent="0.2">
      <c r="A37" s="7"/>
      <c r="B37" s="16" t="s">
        <v>18</v>
      </c>
    </row>
    <row r="38" spans="1:2" ht="12.75" customHeight="1" x14ac:dyDescent="0.2">
      <c r="A38" s="7"/>
      <c r="B38" s="16" t="s">
        <v>19</v>
      </c>
    </row>
    <row r="39" spans="1:2" ht="12.75" customHeight="1" x14ac:dyDescent="0.2">
      <c r="A39" s="7"/>
      <c r="B39" s="16" t="s">
        <v>20</v>
      </c>
    </row>
    <row r="40" spans="1:2" ht="12.75" customHeight="1" x14ac:dyDescent="0.2">
      <c r="A40" s="7"/>
      <c r="B40" s="16" t="s">
        <v>34</v>
      </c>
    </row>
    <row r="41" spans="1:2" ht="12.75" customHeight="1" x14ac:dyDescent="0.2">
      <c r="A41" s="7"/>
      <c r="B41" s="16" t="s">
        <v>42</v>
      </c>
    </row>
    <row r="42" spans="1:2" s="4" customFormat="1" ht="12.75" customHeight="1" x14ac:dyDescent="0.2">
      <c r="A42" s="14"/>
      <c r="B42" s="15" t="s">
        <v>35</v>
      </c>
    </row>
    <row r="43" spans="1:2" ht="12.75" customHeight="1" x14ac:dyDescent="0.2">
      <c r="A43" s="7"/>
      <c r="B43" s="11"/>
    </row>
    <row r="44" spans="1:2" ht="12.75" customHeight="1" x14ac:dyDescent="0.2">
      <c r="A44" s="5"/>
      <c r="B44" s="6"/>
    </row>
    <row r="45" spans="1:2" ht="12.75" customHeight="1" x14ac:dyDescent="0.2">
      <c r="A45" s="12"/>
      <c r="B45" s="13" t="s">
        <v>1</v>
      </c>
    </row>
    <row r="46" spans="1:2" ht="12.75" customHeight="1" x14ac:dyDescent="0.2">
      <c r="A46" s="7"/>
      <c r="B46" s="11"/>
    </row>
    <row r="47" spans="1:2" ht="12.75" customHeight="1" x14ac:dyDescent="0.2">
      <c r="A47" s="7"/>
      <c r="B47" s="16" t="s">
        <v>21</v>
      </c>
    </row>
    <row r="48" spans="1:2" ht="12.75" customHeight="1" x14ac:dyDescent="0.2">
      <c r="A48" s="17"/>
      <c r="B48" s="18"/>
    </row>
    <row r="49" spans="1:2" ht="12.75" customHeight="1" x14ac:dyDescent="0.2">
      <c r="A49" s="7"/>
      <c r="B49" s="11"/>
    </row>
    <row r="50" spans="1:2" ht="12.75" customHeight="1" x14ac:dyDescent="0.2">
      <c r="A50" s="7"/>
      <c r="B50" s="20" t="s">
        <v>2</v>
      </c>
    </row>
    <row r="51" spans="1:2" ht="12.75" customHeight="1" x14ac:dyDescent="0.2">
      <c r="A51" s="7"/>
      <c r="B51" s="11"/>
    </row>
    <row r="52" spans="1:2" ht="12.75" customHeight="1" x14ac:dyDescent="0.2">
      <c r="A52" s="7"/>
      <c r="B52" s="11" t="s">
        <v>22</v>
      </c>
    </row>
    <row r="53" spans="1:2" ht="12.75" customHeight="1" x14ac:dyDescent="0.2">
      <c r="A53" s="7"/>
      <c r="B53" s="11" t="s">
        <v>23</v>
      </c>
    </row>
    <row r="54" spans="1:2" ht="12.75" customHeight="1" x14ac:dyDescent="0.2">
      <c r="A54" s="7"/>
      <c r="B54" s="11" t="s">
        <v>24</v>
      </c>
    </row>
    <row r="55" spans="1:2" ht="12.75" customHeight="1" x14ac:dyDescent="0.2">
      <c r="A55" s="7"/>
      <c r="B55" s="11" t="s">
        <v>25</v>
      </c>
    </row>
    <row r="56" spans="1:2" ht="12.75" customHeight="1" x14ac:dyDescent="0.2">
      <c r="A56" s="7"/>
      <c r="B56" s="11" t="s">
        <v>26</v>
      </c>
    </row>
    <row r="57" spans="1:2" ht="12.75" customHeight="1" x14ac:dyDescent="0.2">
      <c r="A57" s="7"/>
      <c r="B57" s="11"/>
    </row>
    <row r="58" spans="1:2" ht="12.75" customHeight="1" x14ac:dyDescent="0.2">
      <c r="A58" s="5"/>
      <c r="B58" s="6"/>
    </row>
    <row r="59" spans="1:2" ht="12.75" customHeight="1" x14ac:dyDescent="0.2">
      <c r="A59" s="7"/>
      <c r="B59" s="20" t="s">
        <v>3</v>
      </c>
    </row>
    <row r="60" spans="1:2" ht="12.75" customHeight="1" x14ac:dyDescent="0.2">
      <c r="A60" s="7"/>
      <c r="B60" s="11"/>
    </row>
    <row r="61" spans="1:2" ht="12.75" customHeight="1" x14ac:dyDescent="0.2">
      <c r="A61" s="7"/>
      <c r="B61" s="16" t="s">
        <v>27</v>
      </c>
    </row>
    <row r="62" spans="1:2" ht="12.75" customHeight="1" x14ac:dyDescent="0.2">
      <c r="A62" s="17"/>
      <c r="B62" s="18"/>
    </row>
    <row r="63" spans="1:2" ht="12.75" customHeight="1" x14ac:dyDescent="0.2">
      <c r="A63" s="7"/>
      <c r="B63" s="11"/>
    </row>
    <row r="64" spans="1:2" ht="12.75" customHeight="1" x14ac:dyDescent="0.2">
      <c r="A64" s="7"/>
      <c r="B64" s="15" t="s">
        <v>28</v>
      </c>
    </row>
    <row r="65" spans="1:2" ht="12.75" customHeight="1" x14ac:dyDescent="0.2">
      <c r="A65" s="7"/>
      <c r="B65" s="11"/>
    </row>
    <row r="66" spans="1:2" ht="12.75" customHeight="1" x14ac:dyDescent="0.2">
      <c r="A66" s="7"/>
      <c r="B66" s="92" t="s">
        <v>72</v>
      </c>
    </row>
    <row r="67" spans="1:2" ht="12.75" customHeight="1" x14ac:dyDescent="0.2">
      <c r="A67" s="17"/>
      <c r="B67" s="18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scale="87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workbookViewId="0">
      <pane ySplit="8" topLeftCell="A9" activePane="bottomLeft" state="frozen"/>
      <selection activeCell="F14" sqref="F14"/>
      <selection pane="bottomLeft" activeCell="G26" sqref="G26"/>
    </sheetView>
  </sheetViews>
  <sheetFormatPr baseColWidth="10" defaultRowHeight="12.75" x14ac:dyDescent="0.2"/>
  <cols>
    <col min="1" max="1" width="15.140625" customWidth="1"/>
    <col min="2" max="2" width="18.42578125" customWidth="1"/>
    <col min="3" max="3" width="20.7109375" customWidth="1"/>
    <col min="4" max="4" width="19.85546875" customWidth="1"/>
    <col min="5" max="5" width="20.7109375" customWidth="1"/>
  </cols>
  <sheetData>
    <row r="1" spans="1:6" s="40" customFormat="1" ht="12.75" customHeight="1" x14ac:dyDescent="0.2">
      <c r="A1" s="39" t="s">
        <v>47</v>
      </c>
      <c r="B1" s="39"/>
      <c r="C1" s="39"/>
      <c r="D1" s="39"/>
      <c r="E1" s="39"/>
    </row>
    <row r="2" spans="1:6" s="40" customFormat="1" ht="12.75" customHeight="1" x14ac:dyDescent="0.2">
      <c r="A2" s="2"/>
      <c r="B2" s="2"/>
      <c r="C2" s="3"/>
      <c r="D2" s="3"/>
      <c r="E2" s="3"/>
    </row>
    <row r="3" spans="1:6" s="45" customFormat="1" ht="12.75" customHeight="1" x14ac:dyDescent="0.2">
      <c r="A3" s="83" t="s">
        <v>69</v>
      </c>
      <c r="B3" s="41"/>
      <c r="C3" s="42"/>
      <c r="D3" s="44"/>
      <c r="E3" s="44"/>
    </row>
    <row r="4" spans="1:6" s="49" customFormat="1" ht="12.75" customHeight="1" x14ac:dyDescent="0.2">
      <c r="A4" s="28"/>
      <c r="B4" s="28"/>
      <c r="C4" s="47"/>
      <c r="D4" s="48"/>
      <c r="E4" s="48"/>
    </row>
    <row r="5" spans="1:6" s="22" customFormat="1" ht="16.5" customHeight="1" thickBot="1" x14ac:dyDescent="0.25">
      <c r="A5" s="97" t="s">
        <v>51</v>
      </c>
      <c r="B5" s="51" t="s">
        <v>4</v>
      </c>
      <c r="C5" s="51"/>
      <c r="D5" s="51" t="s">
        <v>5</v>
      </c>
      <c r="E5" s="52"/>
    </row>
    <row r="6" spans="1:6" s="22" customFormat="1" ht="23.25" thickBot="1" x14ac:dyDescent="0.25">
      <c r="A6" s="97"/>
      <c r="B6" s="78" t="s">
        <v>64</v>
      </c>
      <c r="C6" s="79" t="s">
        <v>66</v>
      </c>
      <c r="D6" s="80" t="s">
        <v>64</v>
      </c>
      <c r="E6" s="81" t="s">
        <v>66</v>
      </c>
      <c r="F6" s="91"/>
    </row>
    <row r="7" spans="1:6" s="22" customFormat="1" ht="13.5" customHeight="1" thickBot="1" x14ac:dyDescent="0.25">
      <c r="A7" s="98"/>
      <c r="B7" s="88" t="s">
        <v>77</v>
      </c>
      <c r="C7" s="89"/>
      <c r="D7" s="90"/>
      <c r="E7" s="89"/>
      <c r="F7" s="91"/>
    </row>
    <row r="8" spans="1:6" s="87" customFormat="1" ht="12.75" customHeight="1" x14ac:dyDescent="0.2">
      <c r="A8" s="66"/>
      <c r="B8" s="84"/>
      <c r="C8" s="85"/>
      <c r="D8" s="86"/>
      <c r="E8" s="85"/>
    </row>
    <row r="9" spans="1:6" s="2" customFormat="1" ht="12.75" customHeight="1" x14ac:dyDescent="0.2">
      <c r="A9" s="66">
        <v>1968</v>
      </c>
      <c r="B9" s="101">
        <v>26.9</v>
      </c>
      <c r="C9" s="99" t="s">
        <v>65</v>
      </c>
      <c r="D9" s="99" t="s">
        <v>65</v>
      </c>
      <c r="E9" s="99" t="s">
        <v>65</v>
      </c>
    </row>
    <row r="10" spans="1:6" s="2" customFormat="1" ht="12.75" hidden="1" customHeight="1" x14ac:dyDescent="0.2">
      <c r="A10" s="66">
        <v>1969</v>
      </c>
      <c r="B10" s="101">
        <v>27.4</v>
      </c>
      <c r="C10" s="100">
        <v>1.9</v>
      </c>
      <c r="D10" s="99" t="s">
        <v>65</v>
      </c>
      <c r="E10" s="99" t="s">
        <v>65</v>
      </c>
    </row>
    <row r="11" spans="1:6" s="2" customFormat="1" ht="12.75" customHeight="1" x14ac:dyDescent="0.2">
      <c r="A11" s="66">
        <v>1970</v>
      </c>
      <c r="B11" s="101">
        <v>28.3</v>
      </c>
      <c r="C11" s="100">
        <v>3.3</v>
      </c>
      <c r="D11" s="99" t="s">
        <v>65</v>
      </c>
      <c r="E11" s="99" t="s">
        <v>65</v>
      </c>
    </row>
    <row r="12" spans="1:6" s="2" customFormat="1" ht="12.75" hidden="1" customHeight="1" x14ac:dyDescent="0.2">
      <c r="A12" s="66">
        <v>1971</v>
      </c>
      <c r="B12" s="101">
        <v>29.9</v>
      </c>
      <c r="C12" s="100">
        <v>5.7</v>
      </c>
      <c r="D12" s="99" t="s">
        <v>65</v>
      </c>
      <c r="E12" s="99" t="s">
        <v>65</v>
      </c>
    </row>
    <row r="13" spans="1:6" s="2" customFormat="1" ht="12.75" hidden="1" customHeight="1" x14ac:dyDescent="0.2">
      <c r="A13" s="66">
        <v>1972</v>
      </c>
      <c r="B13" s="101">
        <v>31.5</v>
      </c>
      <c r="C13" s="100">
        <v>5.4</v>
      </c>
      <c r="D13" s="99" t="s">
        <v>65</v>
      </c>
      <c r="E13" s="99" t="s">
        <v>65</v>
      </c>
    </row>
    <row r="14" spans="1:6" s="2" customFormat="1" ht="12.75" hidden="1" customHeight="1" x14ac:dyDescent="0.2">
      <c r="A14" s="66">
        <v>1973</v>
      </c>
      <c r="B14" s="101">
        <v>33.700000000000003</v>
      </c>
      <c r="C14" s="100">
        <v>7</v>
      </c>
      <c r="D14" s="99" t="s">
        <v>65</v>
      </c>
      <c r="E14" s="99" t="s">
        <v>65</v>
      </c>
    </row>
    <row r="15" spans="1:6" s="2" customFormat="1" ht="12.75" hidden="1" customHeight="1" x14ac:dyDescent="0.2">
      <c r="A15" s="66">
        <v>1974</v>
      </c>
      <c r="B15" s="101">
        <v>35.9</v>
      </c>
      <c r="C15" s="100">
        <v>6.5</v>
      </c>
      <c r="D15" s="99" t="s">
        <v>65</v>
      </c>
      <c r="E15" s="99" t="s">
        <v>65</v>
      </c>
    </row>
    <row r="16" spans="1:6" s="2" customFormat="1" ht="12.75" customHeight="1" x14ac:dyDescent="0.2">
      <c r="A16" s="66">
        <v>1975</v>
      </c>
      <c r="B16" s="101">
        <v>37.9</v>
      </c>
      <c r="C16" s="100">
        <v>5.6</v>
      </c>
      <c r="D16" s="99" t="s">
        <v>65</v>
      </c>
      <c r="E16" s="99" t="s">
        <v>65</v>
      </c>
    </row>
    <row r="17" spans="1:5" s="2" customFormat="1" ht="12.75" hidden="1" customHeight="1" x14ac:dyDescent="0.2">
      <c r="A17" s="66">
        <v>1976</v>
      </c>
      <c r="B17" s="101">
        <v>39.5</v>
      </c>
      <c r="C17" s="100">
        <v>4.2</v>
      </c>
      <c r="D17" s="99" t="s">
        <v>65</v>
      </c>
      <c r="E17" s="99" t="s">
        <v>65</v>
      </c>
    </row>
    <row r="18" spans="1:5" s="2" customFormat="1" ht="12.75" hidden="1" customHeight="1" x14ac:dyDescent="0.2">
      <c r="A18" s="66">
        <v>1977</v>
      </c>
      <c r="B18" s="101">
        <v>41</v>
      </c>
      <c r="C18" s="100">
        <v>3.8</v>
      </c>
      <c r="D18" s="99" t="s">
        <v>65</v>
      </c>
      <c r="E18" s="99" t="s">
        <v>65</v>
      </c>
    </row>
    <row r="19" spans="1:5" s="2" customFormat="1" ht="12.75" hidden="1" customHeight="1" x14ac:dyDescent="0.2">
      <c r="A19" s="66">
        <v>1978</v>
      </c>
      <c r="B19" s="101">
        <v>42</v>
      </c>
      <c r="C19" s="100">
        <v>2.4</v>
      </c>
      <c r="D19" s="99" t="s">
        <v>65</v>
      </c>
      <c r="E19" s="99" t="s">
        <v>65</v>
      </c>
    </row>
    <row r="20" spans="1:5" s="2" customFormat="1" ht="12.75" hidden="1" customHeight="1" x14ac:dyDescent="0.2">
      <c r="A20" s="66">
        <v>1979</v>
      </c>
      <c r="B20" s="101">
        <v>43.7</v>
      </c>
      <c r="C20" s="100">
        <v>4</v>
      </c>
      <c r="D20" s="99" t="s">
        <v>65</v>
      </c>
      <c r="E20" s="99" t="s">
        <v>65</v>
      </c>
    </row>
    <row r="21" spans="1:5" s="2" customFormat="1" ht="12.75" customHeight="1" x14ac:dyDescent="0.2">
      <c r="A21" s="66">
        <v>1980</v>
      </c>
      <c r="B21" s="101">
        <v>46</v>
      </c>
      <c r="C21" s="100">
        <v>5.3</v>
      </c>
      <c r="D21" s="99" t="s">
        <v>65</v>
      </c>
      <c r="E21" s="99" t="s">
        <v>65</v>
      </c>
    </row>
    <row r="22" spans="1:5" s="2" customFormat="1" ht="12.75" hidden="1" customHeight="1" x14ac:dyDescent="0.2">
      <c r="A22" s="66">
        <v>1981</v>
      </c>
      <c r="B22" s="101">
        <v>49</v>
      </c>
      <c r="C22" s="100">
        <v>6.5</v>
      </c>
      <c r="D22" s="99" t="s">
        <v>65</v>
      </c>
      <c r="E22" s="99" t="s">
        <v>65</v>
      </c>
    </row>
    <row r="23" spans="1:5" s="2" customFormat="1" ht="12.75" hidden="1" customHeight="1" x14ac:dyDescent="0.2">
      <c r="A23" s="66">
        <v>1982</v>
      </c>
      <c r="B23" s="101">
        <v>51.7</v>
      </c>
      <c r="C23" s="100">
        <v>5.5</v>
      </c>
      <c r="D23" s="99" t="s">
        <v>65</v>
      </c>
      <c r="E23" s="99" t="s">
        <v>65</v>
      </c>
    </row>
    <row r="24" spans="1:5" s="2" customFormat="1" ht="12.75" hidden="1" customHeight="1" x14ac:dyDescent="0.2">
      <c r="A24" s="66">
        <v>1983</v>
      </c>
      <c r="B24" s="101">
        <v>53.4</v>
      </c>
      <c r="C24" s="100">
        <v>3.3</v>
      </c>
      <c r="D24" s="99" t="s">
        <v>65</v>
      </c>
      <c r="E24" s="99" t="s">
        <v>65</v>
      </c>
    </row>
    <row r="25" spans="1:5" s="2" customFormat="1" ht="12.75" hidden="1" customHeight="1" x14ac:dyDescent="0.2">
      <c r="A25" s="66">
        <v>1984</v>
      </c>
      <c r="B25" s="101">
        <v>54.6</v>
      </c>
      <c r="C25" s="100">
        <v>2.2000000000000002</v>
      </c>
      <c r="D25" s="99" t="s">
        <v>65</v>
      </c>
      <c r="E25" s="99" t="s">
        <v>65</v>
      </c>
    </row>
    <row r="26" spans="1:5" s="2" customFormat="1" ht="12.75" customHeight="1" x14ac:dyDescent="0.2">
      <c r="A26" s="66">
        <v>1985</v>
      </c>
      <c r="B26" s="101">
        <v>55.8</v>
      </c>
      <c r="C26" s="100">
        <v>2.2000000000000002</v>
      </c>
      <c r="D26" s="99" t="s">
        <v>65</v>
      </c>
      <c r="E26" s="99" t="s">
        <v>65</v>
      </c>
    </row>
    <row r="27" spans="1:5" s="2" customFormat="1" ht="12.75" hidden="1" customHeight="1" x14ac:dyDescent="0.2">
      <c r="A27" s="66">
        <v>1986</v>
      </c>
      <c r="B27" s="101">
        <v>55.9</v>
      </c>
      <c r="C27" s="100">
        <v>0.2</v>
      </c>
      <c r="D27" s="102" t="s">
        <v>76</v>
      </c>
      <c r="E27" s="99" t="s">
        <v>65</v>
      </c>
    </row>
    <row r="28" spans="1:5" s="2" customFormat="1" ht="12.75" hidden="1" customHeight="1" x14ac:dyDescent="0.2">
      <c r="A28" s="66">
        <v>1987</v>
      </c>
      <c r="B28" s="101">
        <v>56.1</v>
      </c>
      <c r="C28" s="100">
        <v>0.4</v>
      </c>
      <c r="D28" s="102" t="s">
        <v>76</v>
      </c>
      <c r="E28" s="99" t="s">
        <v>65</v>
      </c>
    </row>
    <row r="29" spans="1:5" s="2" customFormat="1" ht="12.75" hidden="1" customHeight="1" x14ac:dyDescent="0.2">
      <c r="A29" s="66">
        <v>1988</v>
      </c>
      <c r="B29" s="101">
        <v>57</v>
      </c>
      <c r="C29" s="100">
        <v>1.6</v>
      </c>
      <c r="D29" s="102" t="s">
        <v>76</v>
      </c>
      <c r="E29" s="99" t="s">
        <v>65</v>
      </c>
    </row>
    <row r="30" spans="1:5" s="2" customFormat="1" ht="12.75" hidden="1" customHeight="1" x14ac:dyDescent="0.2">
      <c r="A30" s="66">
        <v>1989</v>
      </c>
      <c r="B30" s="101">
        <v>58.7</v>
      </c>
      <c r="C30" s="100">
        <v>3</v>
      </c>
      <c r="D30" s="102" t="s">
        <v>76</v>
      </c>
      <c r="E30" s="99" t="s">
        <v>65</v>
      </c>
    </row>
    <row r="31" spans="1:5" s="2" customFormat="1" ht="12.75" customHeight="1" x14ac:dyDescent="0.2">
      <c r="A31" s="66">
        <v>1990</v>
      </c>
      <c r="B31" s="101">
        <v>60.5</v>
      </c>
      <c r="C31" s="100">
        <v>3.1</v>
      </c>
      <c r="D31" s="99" t="s">
        <v>65</v>
      </c>
      <c r="E31" s="99" t="s">
        <v>65</v>
      </c>
    </row>
    <row r="32" spans="1:5" s="2" customFormat="1" ht="12.75" hidden="1" customHeight="1" x14ac:dyDescent="0.2">
      <c r="A32" s="66">
        <v>1991</v>
      </c>
      <c r="B32" s="101">
        <v>62.8</v>
      </c>
      <c r="C32" s="100">
        <v>3.8</v>
      </c>
      <c r="D32" s="102">
        <v>61.9</v>
      </c>
      <c r="E32" s="100" t="s">
        <v>76</v>
      </c>
    </row>
    <row r="33" spans="1:5" s="2" customFormat="1" ht="12.75" hidden="1" customHeight="1" x14ac:dyDescent="0.2">
      <c r="A33" s="66">
        <v>1992</v>
      </c>
      <c r="B33" s="101">
        <v>65.099999999999994</v>
      </c>
      <c r="C33" s="100">
        <v>3.7</v>
      </c>
      <c r="D33" s="102">
        <v>65</v>
      </c>
      <c r="E33" s="100">
        <v>5</v>
      </c>
    </row>
    <row r="34" spans="1:5" s="2" customFormat="1" ht="12.75" hidden="1" customHeight="1" x14ac:dyDescent="0.2">
      <c r="A34" s="66">
        <v>1993</v>
      </c>
      <c r="B34" s="101">
        <v>67.599999999999994</v>
      </c>
      <c r="C34" s="100">
        <v>3.8</v>
      </c>
      <c r="D34" s="102">
        <v>67.900000000000006</v>
      </c>
      <c r="E34" s="100">
        <v>4.5</v>
      </c>
    </row>
    <row r="35" spans="1:5" s="2" customFormat="1" ht="12.75" hidden="1" customHeight="1" x14ac:dyDescent="0.2">
      <c r="A35" s="66">
        <v>1994</v>
      </c>
      <c r="B35" s="101">
        <v>69.400000000000006</v>
      </c>
      <c r="C35" s="100">
        <v>2.7</v>
      </c>
      <c r="D35" s="102">
        <v>69.7</v>
      </c>
      <c r="E35" s="100">
        <v>2.7</v>
      </c>
    </row>
    <row r="36" spans="1:5" s="2" customFormat="1" ht="12.75" customHeight="1" x14ac:dyDescent="0.2">
      <c r="A36" s="66">
        <v>1995</v>
      </c>
      <c r="B36" s="101">
        <v>70.5</v>
      </c>
      <c r="C36" s="100">
        <v>1.6</v>
      </c>
      <c r="D36" s="102">
        <v>71</v>
      </c>
      <c r="E36" s="100">
        <v>1.9</v>
      </c>
    </row>
    <row r="37" spans="1:5" s="2" customFormat="1" ht="12.75" hidden="1" customHeight="1" x14ac:dyDescent="0.2">
      <c r="A37" s="66">
        <v>1996</v>
      </c>
      <c r="B37" s="101">
        <v>71.3</v>
      </c>
      <c r="C37" s="100">
        <v>1.1000000000000001</v>
      </c>
      <c r="D37" s="102">
        <v>72</v>
      </c>
      <c r="E37" s="100">
        <v>1.4</v>
      </c>
    </row>
    <row r="38" spans="1:5" s="2" customFormat="1" ht="12.75" hidden="1" customHeight="1" x14ac:dyDescent="0.2">
      <c r="A38" s="66">
        <v>1997</v>
      </c>
      <c r="B38" s="101">
        <v>72.5</v>
      </c>
      <c r="C38" s="100">
        <v>1.7</v>
      </c>
      <c r="D38" s="102">
        <v>73.400000000000006</v>
      </c>
      <c r="E38" s="100">
        <v>1.9</v>
      </c>
    </row>
    <row r="39" spans="1:5" s="2" customFormat="1" ht="12.75" hidden="1" customHeight="1" x14ac:dyDescent="0.2">
      <c r="A39" s="66">
        <v>1998</v>
      </c>
      <c r="B39" s="101">
        <v>73.2</v>
      </c>
      <c r="C39" s="100">
        <v>1</v>
      </c>
      <c r="D39" s="102">
        <v>74</v>
      </c>
      <c r="E39" s="100">
        <v>0.8</v>
      </c>
    </row>
    <row r="40" spans="1:5" s="2" customFormat="1" ht="12.75" hidden="1" customHeight="1" x14ac:dyDescent="0.2">
      <c r="A40" s="66">
        <v>1999</v>
      </c>
      <c r="B40" s="101">
        <v>73.599999999999994</v>
      </c>
      <c r="C40" s="100">
        <v>0.5</v>
      </c>
      <c r="D40" s="102">
        <v>74.5</v>
      </c>
      <c r="E40" s="100">
        <v>0.7</v>
      </c>
    </row>
    <row r="41" spans="1:5" s="2" customFormat="1" ht="12.75" customHeight="1" x14ac:dyDescent="0.2">
      <c r="A41" s="66">
        <v>2000</v>
      </c>
      <c r="B41" s="101">
        <v>74.900000000000006</v>
      </c>
      <c r="C41" s="100">
        <v>1.8</v>
      </c>
      <c r="D41" s="102">
        <v>75.5</v>
      </c>
      <c r="E41" s="100">
        <v>1.3</v>
      </c>
    </row>
    <row r="42" spans="1:5" s="2" customFormat="1" ht="12.75" hidden="1" customHeight="1" x14ac:dyDescent="0.2">
      <c r="A42" s="66">
        <v>2001</v>
      </c>
      <c r="B42" s="101">
        <v>76.599999999999994</v>
      </c>
      <c r="C42" s="100">
        <v>2.2999999999999998</v>
      </c>
      <c r="D42" s="102">
        <v>77</v>
      </c>
      <c r="E42" s="100">
        <v>2</v>
      </c>
    </row>
    <row r="43" spans="1:5" s="2" customFormat="1" ht="12.75" hidden="1" customHeight="1" x14ac:dyDescent="0.2">
      <c r="A43" s="66">
        <v>2002</v>
      </c>
      <c r="B43" s="101">
        <v>77.8</v>
      </c>
      <c r="C43" s="100">
        <v>1.6</v>
      </c>
      <c r="D43" s="102">
        <v>78.099999999999994</v>
      </c>
      <c r="E43" s="100">
        <v>1.4</v>
      </c>
    </row>
    <row r="44" spans="1:5" s="2" customFormat="1" ht="12.75" hidden="1" customHeight="1" x14ac:dyDescent="0.2">
      <c r="A44" s="66">
        <v>2003</v>
      </c>
      <c r="B44" s="101">
        <v>79</v>
      </c>
      <c r="C44" s="100">
        <v>1.5</v>
      </c>
      <c r="D44" s="102">
        <v>78.900000000000006</v>
      </c>
      <c r="E44" s="100">
        <v>1</v>
      </c>
    </row>
    <row r="45" spans="1:5" s="2" customFormat="1" ht="12.75" hidden="1" customHeight="1" x14ac:dyDescent="0.2">
      <c r="A45" s="66">
        <v>2004</v>
      </c>
      <c r="B45" s="101">
        <v>80.400000000000006</v>
      </c>
      <c r="C45" s="100">
        <v>1.8</v>
      </c>
      <c r="D45" s="102">
        <v>80.2</v>
      </c>
      <c r="E45" s="100">
        <v>1.6</v>
      </c>
    </row>
    <row r="46" spans="1:5" s="2" customFormat="1" ht="12.75" customHeight="1" x14ac:dyDescent="0.2">
      <c r="A46" s="66">
        <v>2005</v>
      </c>
      <c r="B46" s="101">
        <v>81.400000000000006</v>
      </c>
      <c r="C46" s="100">
        <v>1.2</v>
      </c>
      <c r="D46" s="102">
        <v>81.5</v>
      </c>
      <c r="E46" s="100">
        <v>1.6</v>
      </c>
    </row>
    <row r="47" spans="1:5" s="2" customFormat="1" ht="12.75" hidden="1" customHeight="1" x14ac:dyDescent="0.2">
      <c r="A47" s="66">
        <v>2006</v>
      </c>
      <c r="B47" s="101">
        <v>82.8</v>
      </c>
      <c r="C47" s="100">
        <v>1.7</v>
      </c>
      <c r="D47" s="102">
        <v>82.8</v>
      </c>
      <c r="E47" s="100">
        <v>1.6</v>
      </c>
    </row>
    <row r="48" spans="1:5" s="2" customFormat="1" ht="12.75" hidden="1" customHeight="1" x14ac:dyDescent="0.2">
      <c r="A48" s="66">
        <v>2007</v>
      </c>
      <c r="B48" s="101">
        <v>82.8</v>
      </c>
      <c r="C48" s="100">
        <v>1.7</v>
      </c>
      <c r="D48" s="102">
        <v>82.8</v>
      </c>
      <c r="E48" s="100">
        <v>1.6</v>
      </c>
    </row>
    <row r="49" spans="1:5" s="2" customFormat="1" ht="12.75" hidden="1" customHeight="1" x14ac:dyDescent="0.2">
      <c r="A49" s="66">
        <v>2008</v>
      </c>
      <c r="B49" s="101">
        <v>86.8</v>
      </c>
      <c r="C49" s="100">
        <v>2.6</v>
      </c>
      <c r="D49" s="102">
        <v>86.9</v>
      </c>
      <c r="E49" s="100">
        <v>2.6</v>
      </c>
    </row>
    <row r="50" spans="1:5" s="2" customFormat="1" ht="12.75" hidden="1" customHeight="1" x14ac:dyDescent="0.2">
      <c r="A50" s="66">
        <v>2009</v>
      </c>
      <c r="B50" s="101">
        <v>87.1</v>
      </c>
      <c r="C50" s="100">
        <v>0.3</v>
      </c>
      <c r="D50" s="102">
        <v>87.2</v>
      </c>
      <c r="E50" s="100">
        <v>0.3</v>
      </c>
    </row>
    <row r="51" spans="1:5" s="2" customFormat="1" ht="12.75" customHeight="1" x14ac:dyDescent="0.2">
      <c r="A51" s="66">
        <v>2010</v>
      </c>
      <c r="B51" s="101">
        <v>88</v>
      </c>
      <c r="C51" s="100">
        <v>1</v>
      </c>
      <c r="D51" s="102">
        <v>88.1</v>
      </c>
      <c r="E51" s="100">
        <v>1</v>
      </c>
    </row>
    <row r="52" spans="1:5" s="2" customFormat="1" ht="12.75" customHeight="1" x14ac:dyDescent="0.2">
      <c r="A52" s="66">
        <v>2011</v>
      </c>
      <c r="B52" s="101">
        <v>89.8</v>
      </c>
      <c r="C52" s="100">
        <v>2</v>
      </c>
      <c r="D52" s="102">
        <v>90</v>
      </c>
      <c r="E52" s="100">
        <v>2.2000000000000002</v>
      </c>
    </row>
    <row r="53" spans="1:5" s="2" customFormat="1" ht="12.75" customHeight="1" x14ac:dyDescent="0.2">
      <c r="A53" s="66">
        <v>2012</v>
      </c>
      <c r="B53" s="101">
        <v>91.4</v>
      </c>
      <c r="C53" s="100">
        <v>1.8</v>
      </c>
      <c r="D53" s="102">
        <v>91.7</v>
      </c>
      <c r="E53" s="100">
        <v>1.9</v>
      </c>
    </row>
    <row r="54" spans="1:5" s="2" customFormat="1" ht="12.75" customHeight="1" x14ac:dyDescent="0.2">
      <c r="A54" s="66">
        <v>2013</v>
      </c>
      <c r="B54" s="101">
        <v>92.6</v>
      </c>
      <c r="C54" s="100">
        <v>1.3</v>
      </c>
      <c r="D54" s="102">
        <v>93.1</v>
      </c>
      <c r="E54" s="100">
        <v>1.5</v>
      </c>
    </row>
    <row r="55" spans="1:5" s="2" customFormat="1" ht="12.75" customHeight="1" x14ac:dyDescent="0.2">
      <c r="A55" s="66">
        <v>2014</v>
      </c>
      <c r="B55" s="101">
        <v>93.4</v>
      </c>
      <c r="C55" s="100">
        <v>0.9</v>
      </c>
      <c r="D55" s="102">
        <v>94</v>
      </c>
      <c r="E55" s="100">
        <v>1</v>
      </c>
    </row>
    <row r="56" spans="1:5" s="2" customFormat="1" ht="12.75" customHeight="1" x14ac:dyDescent="0.2">
      <c r="A56" s="66">
        <v>2015</v>
      </c>
      <c r="B56" s="101">
        <v>94</v>
      </c>
      <c r="C56" s="100">
        <v>0.6</v>
      </c>
      <c r="D56" s="102">
        <v>94.5</v>
      </c>
      <c r="E56" s="100">
        <v>0.5</v>
      </c>
    </row>
    <row r="57" spans="1:5" s="2" customFormat="1" ht="12.75" customHeight="1" x14ac:dyDescent="0.2">
      <c r="A57" s="66">
        <v>2016</v>
      </c>
      <c r="B57" s="101">
        <v>94.5</v>
      </c>
      <c r="C57" s="100">
        <v>0.5</v>
      </c>
      <c r="D57" s="102">
        <v>95</v>
      </c>
      <c r="E57" s="100">
        <v>0.5</v>
      </c>
    </row>
    <row r="58" spans="1:5" s="2" customFormat="1" ht="12.75" customHeight="1" x14ac:dyDescent="0.2">
      <c r="A58" s="66">
        <v>2017</v>
      </c>
      <c r="B58" s="101">
        <v>96</v>
      </c>
      <c r="C58" s="100">
        <v>1.6</v>
      </c>
      <c r="D58" s="102">
        <v>96.4</v>
      </c>
      <c r="E58" s="100">
        <v>1.5</v>
      </c>
    </row>
    <row r="59" spans="1:5" s="2" customFormat="1" ht="12.75" customHeight="1" x14ac:dyDescent="0.2">
      <c r="A59" s="66">
        <v>2018</v>
      </c>
      <c r="B59" s="101">
        <v>97.9</v>
      </c>
      <c r="C59" s="100">
        <v>2</v>
      </c>
      <c r="D59" s="102">
        <v>98.1</v>
      </c>
      <c r="E59" s="100">
        <v>1.8</v>
      </c>
    </row>
    <row r="60" spans="1:5" s="2" customFormat="1" ht="12.75" customHeight="1" x14ac:dyDescent="0.2">
      <c r="A60" s="66">
        <v>2019</v>
      </c>
      <c r="B60" s="101">
        <v>99.4</v>
      </c>
      <c r="C60" s="100">
        <v>1.5</v>
      </c>
      <c r="D60" s="102">
        <v>99.5</v>
      </c>
      <c r="E60" s="100">
        <v>1.4</v>
      </c>
    </row>
    <row r="61" spans="1:5" s="2" customFormat="1" ht="12.75" customHeight="1" x14ac:dyDescent="0.2">
      <c r="A61" s="66">
        <v>2020</v>
      </c>
      <c r="B61" s="101">
        <v>100</v>
      </c>
      <c r="C61" s="100">
        <v>0.6</v>
      </c>
      <c r="D61" s="102">
        <v>100</v>
      </c>
      <c r="E61" s="100">
        <v>0.5</v>
      </c>
    </row>
    <row r="62" spans="1:5" s="2" customFormat="1" ht="12.75" customHeight="1" x14ac:dyDescent="0.2">
      <c r="A62" s="66">
        <v>2021</v>
      </c>
      <c r="B62" s="101">
        <v>103</v>
      </c>
      <c r="C62" s="100">
        <v>3</v>
      </c>
      <c r="D62" s="102">
        <v>103.1</v>
      </c>
      <c r="E62" s="100">
        <v>3.1</v>
      </c>
    </row>
    <row r="63" spans="1:5" s="2" customFormat="1" ht="12.75" customHeight="1" x14ac:dyDescent="0.2">
      <c r="A63" s="94">
        <v>2022</v>
      </c>
      <c r="B63" s="101">
        <v>109.5</v>
      </c>
      <c r="C63" s="100">
        <v>6.3</v>
      </c>
      <c r="D63" s="102">
        <v>110.2</v>
      </c>
      <c r="E63" s="100">
        <v>6.9</v>
      </c>
    </row>
    <row r="64" spans="1:5" s="21" customFormat="1" ht="9.75" customHeight="1" x14ac:dyDescent="0.2">
      <c r="A64" s="72" t="s">
        <v>60</v>
      </c>
      <c r="B64" s="72"/>
      <c r="C64" s="72"/>
    </row>
    <row r="65" spans="1:5" s="21" customFormat="1" ht="12.75" customHeight="1" x14ac:dyDescent="0.2">
      <c r="A65" s="2" t="s">
        <v>73</v>
      </c>
      <c r="B65" s="72"/>
      <c r="C65" s="72"/>
    </row>
    <row r="66" spans="1:5" s="2" customFormat="1" ht="12.75" customHeight="1" x14ac:dyDescent="0.2">
      <c r="A66" s="2" t="s">
        <v>74</v>
      </c>
      <c r="C66" s="73"/>
      <c r="D66" s="73"/>
      <c r="E66" s="73"/>
    </row>
    <row r="67" spans="1:5" s="40" customFormat="1" ht="6" customHeight="1" x14ac:dyDescent="0.2">
      <c r="A67" s="2"/>
      <c r="B67" s="2"/>
      <c r="C67" s="75"/>
      <c r="D67" s="75"/>
      <c r="E67" s="75"/>
    </row>
    <row r="68" spans="1:5" s="45" customFormat="1" ht="12.75" customHeight="1" x14ac:dyDescent="0.2">
      <c r="A68" s="76" t="s">
        <v>71</v>
      </c>
      <c r="B68" s="76"/>
      <c r="C68" s="76"/>
    </row>
  </sheetData>
  <mergeCells count="1">
    <mergeCell ref="A5:A7"/>
  </mergeCells>
  <pageMargins left="0.7" right="0.26" top="0.55000000000000004" bottom="0.39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>
      <pane ySplit="8" topLeftCell="A9" activePane="bottomLeft" state="frozen"/>
      <selection activeCell="F14" sqref="F14"/>
      <selection pane="bottomLeft" activeCell="C60" sqref="C60"/>
    </sheetView>
  </sheetViews>
  <sheetFormatPr baseColWidth="10" defaultRowHeight="12.75" x14ac:dyDescent="0.2"/>
  <cols>
    <col min="1" max="1" width="15.140625" customWidth="1"/>
    <col min="2" max="2" width="18.42578125" customWidth="1"/>
    <col min="3" max="3" width="20.7109375" customWidth="1"/>
    <col min="4" max="4" width="19.85546875" customWidth="1"/>
    <col min="5" max="5" width="20.7109375" customWidth="1"/>
  </cols>
  <sheetData>
    <row r="1" spans="1:6" s="40" customFormat="1" ht="12.75" customHeight="1" x14ac:dyDescent="0.2">
      <c r="A1" s="39" t="s">
        <v>47</v>
      </c>
      <c r="B1" s="39"/>
      <c r="C1" s="39"/>
      <c r="D1" s="39"/>
      <c r="E1" s="39"/>
    </row>
    <row r="2" spans="1:6" s="40" customFormat="1" ht="12.75" customHeight="1" x14ac:dyDescent="0.2">
      <c r="A2" s="2"/>
      <c r="B2" s="2"/>
      <c r="C2" s="3"/>
      <c r="D2" s="3"/>
      <c r="E2" s="3"/>
    </row>
    <row r="3" spans="1:6" s="45" customFormat="1" ht="12.75" customHeight="1" x14ac:dyDescent="0.2">
      <c r="A3" s="83" t="s">
        <v>69</v>
      </c>
      <c r="B3" s="41"/>
      <c r="C3" s="42"/>
      <c r="D3" s="44"/>
      <c r="E3" s="44"/>
    </row>
    <row r="4" spans="1:6" s="49" customFormat="1" ht="12.75" customHeight="1" x14ac:dyDescent="0.2">
      <c r="A4" s="28"/>
      <c r="B4" s="28"/>
      <c r="C4" s="47"/>
      <c r="D4" s="48"/>
      <c r="E4" s="48"/>
    </row>
    <row r="5" spans="1:6" s="22" customFormat="1" ht="16.5" customHeight="1" thickBot="1" x14ac:dyDescent="0.25">
      <c r="A5" s="97" t="s">
        <v>51</v>
      </c>
      <c r="B5" s="51" t="s">
        <v>4</v>
      </c>
      <c r="C5" s="51"/>
      <c r="D5" s="51" t="s">
        <v>5</v>
      </c>
      <c r="E5" s="52"/>
    </row>
    <row r="6" spans="1:6" s="22" customFormat="1" ht="23.25" thickBot="1" x14ac:dyDescent="0.25">
      <c r="A6" s="97"/>
      <c r="B6" s="78" t="s">
        <v>64</v>
      </c>
      <c r="C6" s="79" t="s">
        <v>66</v>
      </c>
      <c r="D6" s="80" t="s">
        <v>64</v>
      </c>
      <c r="E6" s="81" t="s">
        <v>66</v>
      </c>
      <c r="F6" s="91"/>
    </row>
    <row r="7" spans="1:6" s="22" customFormat="1" ht="13.5" customHeight="1" thickBot="1" x14ac:dyDescent="0.25">
      <c r="A7" s="98"/>
      <c r="B7" s="88" t="s">
        <v>75</v>
      </c>
      <c r="C7" s="89"/>
      <c r="D7" s="90"/>
      <c r="E7" s="89"/>
      <c r="F7" s="91"/>
    </row>
    <row r="8" spans="1:6" s="87" customFormat="1" ht="12.75" customHeight="1" x14ac:dyDescent="0.2">
      <c r="A8" s="66"/>
      <c r="B8" s="84"/>
      <c r="C8" s="85"/>
      <c r="D8" s="86"/>
      <c r="E8" s="85"/>
    </row>
    <row r="9" spans="1:6" s="2" customFormat="1" ht="12.75" customHeight="1" x14ac:dyDescent="0.2">
      <c r="A9" s="66">
        <v>1968</v>
      </c>
      <c r="B9" s="67">
        <v>28.6</v>
      </c>
      <c r="C9" s="93" t="s">
        <v>65</v>
      </c>
      <c r="D9" s="67" t="s">
        <v>65</v>
      </c>
      <c r="E9" s="93" t="s">
        <v>65</v>
      </c>
    </row>
    <row r="10" spans="1:6" s="2" customFormat="1" ht="12.75" hidden="1" customHeight="1" x14ac:dyDescent="0.2">
      <c r="A10" s="66">
        <v>1969</v>
      </c>
      <c r="B10" s="67">
        <v>29.1</v>
      </c>
      <c r="C10" s="93">
        <v>1.7</v>
      </c>
      <c r="D10" s="67" t="s">
        <v>65</v>
      </c>
      <c r="E10" s="93" t="s">
        <v>65</v>
      </c>
    </row>
    <row r="11" spans="1:6" s="2" customFormat="1" ht="12.75" customHeight="1" x14ac:dyDescent="0.2">
      <c r="A11" s="66">
        <v>1970</v>
      </c>
      <c r="B11" s="67">
        <v>30.1</v>
      </c>
      <c r="C11" s="93">
        <v>3.4</v>
      </c>
      <c r="D11" s="67" t="s">
        <v>65</v>
      </c>
      <c r="E11" s="93" t="s">
        <v>65</v>
      </c>
    </row>
    <row r="12" spans="1:6" s="2" customFormat="1" ht="12.75" hidden="1" customHeight="1" x14ac:dyDescent="0.2">
      <c r="A12" s="66">
        <v>1971</v>
      </c>
      <c r="B12" s="67">
        <v>31.8</v>
      </c>
      <c r="C12" s="93">
        <v>5.6</v>
      </c>
      <c r="D12" s="67" t="s">
        <v>65</v>
      </c>
      <c r="E12" s="93" t="s">
        <v>65</v>
      </c>
    </row>
    <row r="13" spans="1:6" s="2" customFormat="1" ht="12.75" hidden="1" customHeight="1" x14ac:dyDescent="0.2">
      <c r="A13" s="66">
        <v>1972</v>
      </c>
      <c r="B13" s="67">
        <v>33.6</v>
      </c>
      <c r="C13" s="93">
        <v>5.7</v>
      </c>
      <c r="D13" s="67" t="s">
        <v>65</v>
      </c>
      <c r="E13" s="93" t="s">
        <v>65</v>
      </c>
    </row>
    <row r="14" spans="1:6" s="2" customFormat="1" ht="12.75" hidden="1" customHeight="1" x14ac:dyDescent="0.2">
      <c r="A14" s="66">
        <v>1973</v>
      </c>
      <c r="B14" s="67">
        <v>35.799999999999997</v>
      </c>
      <c r="C14" s="93">
        <v>6.5</v>
      </c>
      <c r="D14" s="67" t="s">
        <v>65</v>
      </c>
      <c r="E14" s="93" t="s">
        <v>65</v>
      </c>
    </row>
    <row r="15" spans="1:6" s="2" customFormat="1" ht="12.75" hidden="1" customHeight="1" x14ac:dyDescent="0.2">
      <c r="A15" s="66">
        <v>1974</v>
      </c>
      <c r="B15" s="67">
        <v>38.200000000000003</v>
      </c>
      <c r="C15" s="93">
        <v>6.7</v>
      </c>
      <c r="D15" s="67" t="s">
        <v>65</v>
      </c>
      <c r="E15" s="93" t="s">
        <v>65</v>
      </c>
    </row>
    <row r="16" spans="1:6" s="2" customFormat="1" ht="12.75" customHeight="1" x14ac:dyDescent="0.2">
      <c r="A16" s="66">
        <v>1975</v>
      </c>
      <c r="B16" s="67">
        <v>40.299999999999997</v>
      </c>
      <c r="C16" s="93">
        <v>5.5</v>
      </c>
      <c r="D16" s="67" t="s">
        <v>65</v>
      </c>
      <c r="E16" s="93" t="s">
        <v>65</v>
      </c>
    </row>
    <row r="17" spans="1:5" s="2" customFormat="1" ht="12.75" hidden="1" customHeight="1" x14ac:dyDescent="0.2">
      <c r="A17" s="66">
        <v>1976</v>
      </c>
      <c r="B17" s="67">
        <v>42</v>
      </c>
      <c r="C17" s="93">
        <v>4.2</v>
      </c>
      <c r="D17" s="67" t="s">
        <v>65</v>
      </c>
      <c r="E17" s="93" t="s">
        <v>65</v>
      </c>
    </row>
    <row r="18" spans="1:5" s="2" customFormat="1" ht="12.75" hidden="1" customHeight="1" x14ac:dyDescent="0.2">
      <c r="A18" s="66">
        <v>1977</v>
      </c>
      <c r="B18" s="67">
        <v>43.6</v>
      </c>
      <c r="C18" s="93">
        <v>3.8</v>
      </c>
      <c r="D18" s="67" t="s">
        <v>65</v>
      </c>
      <c r="E18" s="93" t="s">
        <v>65</v>
      </c>
    </row>
    <row r="19" spans="1:5" s="2" customFormat="1" ht="12.75" hidden="1" customHeight="1" x14ac:dyDescent="0.2">
      <c r="A19" s="66">
        <v>1978</v>
      </c>
      <c r="B19" s="67">
        <v>44.7</v>
      </c>
      <c r="C19" s="93">
        <v>2.5</v>
      </c>
      <c r="D19" s="67" t="s">
        <v>65</v>
      </c>
      <c r="E19" s="93" t="s">
        <v>65</v>
      </c>
    </row>
    <row r="20" spans="1:5" s="2" customFormat="1" ht="12.75" hidden="1" customHeight="1" x14ac:dyDescent="0.2">
      <c r="A20" s="66">
        <v>1979</v>
      </c>
      <c r="B20" s="67">
        <v>46.5</v>
      </c>
      <c r="C20" s="93">
        <v>3.9748953974895418</v>
      </c>
      <c r="D20" s="67" t="s">
        <v>65</v>
      </c>
      <c r="E20" s="93" t="s">
        <v>65</v>
      </c>
    </row>
    <row r="21" spans="1:5" s="2" customFormat="1" ht="12.75" customHeight="1" x14ac:dyDescent="0.2">
      <c r="A21" s="66">
        <v>1980</v>
      </c>
      <c r="B21" s="67">
        <v>49</v>
      </c>
      <c r="C21" s="93">
        <v>5.4325955734406239</v>
      </c>
      <c r="D21" s="67" t="s">
        <v>65</v>
      </c>
      <c r="E21" s="93" t="s">
        <v>65</v>
      </c>
    </row>
    <row r="22" spans="1:5" s="2" customFormat="1" ht="12.75" hidden="1" customHeight="1" x14ac:dyDescent="0.2">
      <c r="A22" s="66">
        <v>1981</v>
      </c>
      <c r="B22" s="67">
        <v>52.1</v>
      </c>
      <c r="C22" s="93">
        <v>6.297709923664141</v>
      </c>
      <c r="D22" s="67" t="s">
        <v>65</v>
      </c>
      <c r="E22" s="93" t="s">
        <v>65</v>
      </c>
    </row>
    <row r="23" spans="1:5" s="2" customFormat="1" ht="12.75" hidden="1" customHeight="1" x14ac:dyDescent="0.2">
      <c r="A23" s="66">
        <v>1982</v>
      </c>
      <c r="B23" s="67">
        <v>55</v>
      </c>
      <c r="C23" s="93">
        <v>5.6</v>
      </c>
      <c r="D23" s="67" t="s">
        <v>65</v>
      </c>
      <c r="E23" s="93" t="s">
        <v>65</v>
      </c>
    </row>
    <row r="24" spans="1:5" s="2" customFormat="1" ht="12.75" hidden="1" customHeight="1" x14ac:dyDescent="0.2">
      <c r="A24" s="66">
        <v>1983</v>
      </c>
      <c r="B24" s="67">
        <v>56.8</v>
      </c>
      <c r="C24" s="93">
        <v>3.3</v>
      </c>
      <c r="D24" s="67" t="s">
        <v>65</v>
      </c>
      <c r="E24" s="93" t="s">
        <v>65</v>
      </c>
    </row>
    <row r="25" spans="1:5" s="2" customFormat="1" ht="12.75" hidden="1" customHeight="1" x14ac:dyDescent="0.2">
      <c r="A25" s="66">
        <v>1984</v>
      </c>
      <c r="B25" s="67">
        <v>58.1</v>
      </c>
      <c r="C25" s="93">
        <v>2.2999999999999998</v>
      </c>
      <c r="D25" s="67" t="s">
        <v>65</v>
      </c>
      <c r="E25" s="93" t="s">
        <v>65</v>
      </c>
    </row>
    <row r="26" spans="1:5" s="2" customFormat="1" ht="12.75" customHeight="1" x14ac:dyDescent="0.2">
      <c r="A26" s="66">
        <v>1985</v>
      </c>
      <c r="B26" s="67">
        <v>59.4</v>
      </c>
      <c r="C26" s="93">
        <v>2.2000000000000002</v>
      </c>
      <c r="D26" s="67" t="s">
        <v>65</v>
      </c>
      <c r="E26" s="93" t="s">
        <v>65</v>
      </c>
    </row>
    <row r="27" spans="1:5" s="2" customFormat="1" ht="12.75" hidden="1" customHeight="1" x14ac:dyDescent="0.2">
      <c r="A27" s="66">
        <v>1986</v>
      </c>
      <c r="B27" s="67">
        <v>59.5</v>
      </c>
      <c r="C27" s="93">
        <v>0.2</v>
      </c>
      <c r="D27" s="67" t="s">
        <v>65</v>
      </c>
      <c r="E27" s="93" t="s">
        <v>65</v>
      </c>
    </row>
    <row r="28" spans="1:5" s="2" customFormat="1" ht="12.75" hidden="1" customHeight="1" x14ac:dyDescent="0.2">
      <c r="A28" s="66">
        <v>1987</v>
      </c>
      <c r="B28" s="67">
        <v>59.7</v>
      </c>
      <c r="C28" s="93">
        <v>0.3</v>
      </c>
      <c r="D28" s="67" t="s">
        <v>65</v>
      </c>
      <c r="E28" s="93" t="s">
        <v>65</v>
      </c>
    </row>
    <row r="29" spans="1:5" s="2" customFormat="1" ht="12.75" hidden="1" customHeight="1" x14ac:dyDescent="0.2">
      <c r="A29" s="66">
        <v>1988</v>
      </c>
      <c r="B29" s="67">
        <v>60.6</v>
      </c>
      <c r="C29" s="93">
        <v>1.5</v>
      </c>
      <c r="D29" s="67" t="s">
        <v>65</v>
      </c>
      <c r="E29" s="93" t="s">
        <v>65</v>
      </c>
    </row>
    <row r="30" spans="1:5" s="2" customFormat="1" ht="12.75" hidden="1" customHeight="1" x14ac:dyDescent="0.2">
      <c r="A30" s="66">
        <v>1989</v>
      </c>
      <c r="B30" s="67">
        <v>62.4</v>
      </c>
      <c r="C30" s="93">
        <v>3</v>
      </c>
      <c r="D30" s="67" t="s">
        <v>65</v>
      </c>
      <c r="E30" s="93" t="s">
        <v>65</v>
      </c>
    </row>
    <row r="31" spans="1:5" s="2" customFormat="1" ht="12.75" customHeight="1" x14ac:dyDescent="0.2">
      <c r="A31" s="66">
        <v>1990</v>
      </c>
      <c r="B31" s="67">
        <v>64.3</v>
      </c>
      <c r="C31" s="93">
        <v>2.998500749625177</v>
      </c>
      <c r="D31" s="67" t="s">
        <v>65</v>
      </c>
      <c r="E31" s="93" t="s">
        <v>65</v>
      </c>
    </row>
    <row r="32" spans="1:5" s="2" customFormat="1" ht="12.75" customHeight="1" x14ac:dyDescent="0.2">
      <c r="A32" s="66">
        <v>1991</v>
      </c>
      <c r="B32" s="67">
        <v>66.7</v>
      </c>
      <c r="C32" s="93">
        <v>3.7</v>
      </c>
      <c r="D32" s="67">
        <v>65.5</v>
      </c>
      <c r="E32" s="93" t="s">
        <v>65</v>
      </c>
    </row>
    <row r="33" spans="1:5" s="2" customFormat="1" ht="12.75" hidden="1" customHeight="1" x14ac:dyDescent="0.2">
      <c r="A33" s="66">
        <v>1992</v>
      </c>
      <c r="B33" s="67">
        <v>69.3</v>
      </c>
      <c r="C33" s="93">
        <v>3.9</v>
      </c>
      <c r="D33" s="67">
        <v>68.8</v>
      </c>
      <c r="E33" s="93">
        <v>5</v>
      </c>
    </row>
    <row r="34" spans="1:5" s="2" customFormat="1" ht="12.75" hidden="1" customHeight="1" x14ac:dyDescent="0.2">
      <c r="A34" s="66">
        <v>1993</v>
      </c>
      <c r="B34" s="67">
        <v>71.900000000000006</v>
      </c>
      <c r="C34" s="93">
        <v>3.7837837837837895</v>
      </c>
      <c r="D34" s="67">
        <v>71.900000000000006</v>
      </c>
      <c r="E34" s="93">
        <v>4.471544715447151</v>
      </c>
    </row>
    <row r="35" spans="1:5" s="2" customFormat="1" ht="12.75" hidden="1" customHeight="1" x14ac:dyDescent="0.2">
      <c r="A35" s="66">
        <v>1994</v>
      </c>
      <c r="B35" s="67">
        <v>73.8</v>
      </c>
      <c r="C35" s="93">
        <v>2.6041666666666741</v>
      </c>
      <c r="D35" s="67">
        <v>73.8</v>
      </c>
      <c r="E35" s="93">
        <v>2.5940337224383825</v>
      </c>
    </row>
    <row r="36" spans="1:5" s="2" customFormat="1" ht="12.75" customHeight="1" x14ac:dyDescent="0.2">
      <c r="A36" s="66">
        <v>1995</v>
      </c>
      <c r="B36" s="67">
        <v>75</v>
      </c>
      <c r="C36" s="93">
        <v>1.6497461928933976</v>
      </c>
      <c r="D36" s="67">
        <v>75.099999999999994</v>
      </c>
      <c r="E36" s="93">
        <v>1.7699115044247815</v>
      </c>
    </row>
    <row r="37" spans="1:5" s="2" customFormat="1" ht="12.75" hidden="1" customHeight="1" x14ac:dyDescent="0.2">
      <c r="A37" s="66">
        <v>1996</v>
      </c>
      <c r="B37" s="67">
        <v>75.900000000000006</v>
      </c>
      <c r="C37" s="93">
        <v>1</v>
      </c>
      <c r="D37" s="67">
        <v>76.099999999999994</v>
      </c>
      <c r="E37" s="93">
        <v>1.3</v>
      </c>
    </row>
    <row r="38" spans="1:5" s="2" customFormat="1" ht="12.75" hidden="1" customHeight="1" x14ac:dyDescent="0.2">
      <c r="A38" s="66">
        <v>1997</v>
      </c>
      <c r="B38" s="67">
        <v>77.099999999999994</v>
      </c>
      <c r="C38" s="93">
        <v>1.6029593094944561</v>
      </c>
      <c r="D38" s="67">
        <v>77.599999999999994</v>
      </c>
      <c r="E38" s="93">
        <v>1.9607843137255054</v>
      </c>
    </row>
    <row r="39" spans="1:5" s="2" customFormat="1" ht="12.75" hidden="1" customHeight="1" x14ac:dyDescent="0.2">
      <c r="A39" s="66">
        <v>1998</v>
      </c>
      <c r="B39" s="67">
        <v>77.900000000000006</v>
      </c>
      <c r="C39" s="93">
        <v>0.97087378640776656</v>
      </c>
      <c r="D39" s="67">
        <v>78.3</v>
      </c>
      <c r="E39" s="93">
        <v>0.9</v>
      </c>
    </row>
    <row r="40" spans="1:5" s="2" customFormat="1" ht="12.75" hidden="1" customHeight="1" x14ac:dyDescent="0.2">
      <c r="A40" s="66">
        <v>1999</v>
      </c>
      <c r="B40" s="67">
        <v>78.3</v>
      </c>
      <c r="C40" s="93">
        <v>0.5</v>
      </c>
      <c r="D40" s="67">
        <v>78.8</v>
      </c>
      <c r="E40" s="93">
        <v>0.59523809523809312</v>
      </c>
    </row>
    <row r="41" spans="1:5" s="2" customFormat="1" ht="12.75" customHeight="1" x14ac:dyDescent="0.2">
      <c r="A41" s="66">
        <v>2000</v>
      </c>
      <c r="B41" s="67">
        <v>79.7</v>
      </c>
      <c r="C41" s="93">
        <v>1.7921146953405076</v>
      </c>
      <c r="D41" s="67">
        <v>79.900000000000006</v>
      </c>
      <c r="E41" s="93">
        <v>1.4201183431952646</v>
      </c>
    </row>
    <row r="42" spans="1:5" s="2" customFormat="1" ht="12.75" hidden="1" customHeight="1" x14ac:dyDescent="0.2">
      <c r="A42" s="66">
        <v>2001</v>
      </c>
      <c r="B42" s="67">
        <v>81.5</v>
      </c>
      <c r="C42" s="93">
        <v>2.2999999999999998</v>
      </c>
      <c r="D42" s="67">
        <v>81.5</v>
      </c>
      <c r="E42" s="93">
        <v>1.9836639439906767</v>
      </c>
    </row>
    <row r="43" spans="1:5" s="2" customFormat="1" ht="12.75" hidden="1" customHeight="1" x14ac:dyDescent="0.2">
      <c r="A43" s="66">
        <v>2002</v>
      </c>
      <c r="B43" s="67">
        <v>82.8</v>
      </c>
      <c r="C43" s="93">
        <v>1.6073478760046056</v>
      </c>
      <c r="D43" s="67">
        <v>82.6</v>
      </c>
      <c r="E43" s="93">
        <v>1.3</v>
      </c>
    </row>
    <row r="44" spans="1:5" s="2" customFormat="1" ht="12.75" hidden="1" customHeight="1" x14ac:dyDescent="0.2">
      <c r="A44" s="66">
        <v>2003</v>
      </c>
      <c r="B44" s="67">
        <v>84</v>
      </c>
      <c r="C44" s="93">
        <v>1.3559322033898313</v>
      </c>
      <c r="D44" s="67">
        <v>83.5</v>
      </c>
      <c r="E44" s="93">
        <v>1.1286681715575675</v>
      </c>
    </row>
    <row r="45" spans="1:5" s="2" customFormat="1" ht="12.75" hidden="1" customHeight="1" x14ac:dyDescent="0.2">
      <c r="A45" s="66">
        <v>2004</v>
      </c>
      <c r="B45" s="67">
        <v>85.5</v>
      </c>
      <c r="C45" s="93">
        <v>1.8</v>
      </c>
      <c r="D45" s="67">
        <v>84.9</v>
      </c>
      <c r="E45" s="93">
        <v>1.7</v>
      </c>
    </row>
    <row r="46" spans="1:5" s="2" customFormat="1" ht="12.75" customHeight="1" x14ac:dyDescent="0.2">
      <c r="A46" s="66">
        <v>2005</v>
      </c>
      <c r="B46" s="67">
        <v>86.6</v>
      </c>
      <c r="C46" s="93">
        <v>1.3</v>
      </c>
      <c r="D46" s="67">
        <v>86.2</v>
      </c>
      <c r="E46" s="93">
        <v>1.5</v>
      </c>
    </row>
    <row r="47" spans="1:5" s="2" customFormat="1" ht="12.75" hidden="1" customHeight="1" x14ac:dyDescent="0.2">
      <c r="A47" s="66">
        <v>2006</v>
      </c>
      <c r="B47" s="67">
        <v>88</v>
      </c>
      <c r="C47" s="93">
        <v>1.7</v>
      </c>
      <c r="D47" s="67">
        <v>87.6</v>
      </c>
      <c r="E47" s="93">
        <v>1.6</v>
      </c>
    </row>
    <row r="48" spans="1:5" s="2" customFormat="1" ht="12.75" hidden="1" customHeight="1" x14ac:dyDescent="0.2">
      <c r="A48" s="66">
        <v>2007</v>
      </c>
      <c r="B48" s="67">
        <v>90</v>
      </c>
      <c r="C48" s="93">
        <v>2.2999999999999998</v>
      </c>
      <c r="D48" s="67">
        <v>89.6</v>
      </c>
      <c r="E48" s="93">
        <v>2.3429179978700532</v>
      </c>
    </row>
    <row r="49" spans="1:5" s="2" customFormat="1" ht="12.75" hidden="1" customHeight="1" x14ac:dyDescent="0.2">
      <c r="A49" s="66">
        <v>2008</v>
      </c>
      <c r="B49" s="67">
        <v>92.3</v>
      </c>
      <c r="C49" s="93">
        <v>2.5987525987525961</v>
      </c>
      <c r="D49" s="67">
        <v>91.9</v>
      </c>
      <c r="E49" s="93">
        <v>2.6014568158168494</v>
      </c>
    </row>
    <row r="50" spans="1:5" s="2" customFormat="1" ht="12.75" hidden="1" customHeight="1" x14ac:dyDescent="0.2">
      <c r="A50" s="66">
        <v>2009</v>
      </c>
      <c r="B50" s="67">
        <v>92.6</v>
      </c>
      <c r="C50" s="93">
        <v>0.3</v>
      </c>
      <c r="D50" s="67">
        <v>92.2</v>
      </c>
      <c r="E50" s="93">
        <v>0.30425963488844854</v>
      </c>
    </row>
    <row r="51" spans="1:5" s="2" customFormat="1" ht="12.75" customHeight="1" x14ac:dyDescent="0.2">
      <c r="A51" s="66">
        <v>2010</v>
      </c>
      <c r="B51" s="67">
        <v>93.6</v>
      </c>
      <c r="C51" s="93">
        <v>1.1122345803842304</v>
      </c>
      <c r="D51" s="67">
        <v>93.2</v>
      </c>
      <c r="E51" s="93">
        <v>1.1122345803842304</v>
      </c>
    </row>
    <row r="52" spans="1:5" s="2" customFormat="1" ht="12.75" customHeight="1" x14ac:dyDescent="0.2">
      <c r="A52" s="66">
        <v>2011</v>
      </c>
      <c r="B52" s="67">
        <v>95.5</v>
      </c>
      <c r="C52" s="93">
        <v>2</v>
      </c>
      <c r="D52" s="67">
        <v>95.2</v>
      </c>
      <c r="E52" s="93">
        <v>2.0999999999999908</v>
      </c>
    </row>
    <row r="53" spans="1:5" s="2" customFormat="1" ht="12.75" customHeight="1" x14ac:dyDescent="0.2">
      <c r="A53" s="66">
        <v>2012</v>
      </c>
      <c r="B53" s="67">
        <v>97.3</v>
      </c>
      <c r="C53" s="93">
        <v>1.9</v>
      </c>
      <c r="D53" s="67">
        <v>97.1</v>
      </c>
      <c r="E53" s="93">
        <v>1.9588638589618013</v>
      </c>
    </row>
    <row r="54" spans="1:5" s="2" customFormat="1" ht="12.75" customHeight="1" x14ac:dyDescent="0.2">
      <c r="A54" s="66">
        <v>2013</v>
      </c>
      <c r="B54" s="67">
        <v>98.6</v>
      </c>
      <c r="C54" s="93">
        <v>1.3</v>
      </c>
      <c r="D54" s="67">
        <v>98.5</v>
      </c>
      <c r="E54" s="93">
        <v>1.4</v>
      </c>
    </row>
    <row r="55" spans="1:5" s="2" customFormat="1" ht="12.75" customHeight="1" x14ac:dyDescent="0.2">
      <c r="A55" s="66">
        <v>2014</v>
      </c>
      <c r="B55" s="67">
        <v>99.4</v>
      </c>
      <c r="C55" s="93">
        <v>0.8</v>
      </c>
      <c r="D55" s="67">
        <v>99.5</v>
      </c>
      <c r="E55" s="93">
        <v>1</v>
      </c>
    </row>
    <row r="56" spans="1:5" s="2" customFormat="1" ht="12.75" customHeight="1" x14ac:dyDescent="0.2">
      <c r="A56" s="66">
        <v>2015</v>
      </c>
      <c r="B56" s="95">
        <v>100</v>
      </c>
      <c r="C56" s="96">
        <v>0.6</v>
      </c>
      <c r="D56" s="95">
        <v>100</v>
      </c>
      <c r="E56" s="96">
        <v>0.5</v>
      </c>
    </row>
    <row r="57" spans="1:5" s="2" customFormat="1" ht="12.75" customHeight="1" x14ac:dyDescent="0.2">
      <c r="A57" s="66">
        <v>2016</v>
      </c>
      <c r="B57" s="67">
        <v>100.5</v>
      </c>
      <c r="C57" s="93">
        <v>0.5</v>
      </c>
      <c r="D57" s="67">
        <v>100.5</v>
      </c>
      <c r="E57" s="93">
        <v>0.5</v>
      </c>
    </row>
    <row r="58" spans="1:5" s="2" customFormat="1" ht="12.75" customHeight="1" x14ac:dyDescent="0.2">
      <c r="A58" s="66">
        <v>2017</v>
      </c>
      <c r="B58" s="67">
        <v>102.1</v>
      </c>
      <c r="C58" s="93">
        <v>1.6</v>
      </c>
      <c r="D58" s="67">
        <v>102</v>
      </c>
      <c r="E58" s="93">
        <v>1.5</v>
      </c>
    </row>
    <row r="59" spans="1:5" s="2" customFormat="1" ht="12.75" customHeight="1" x14ac:dyDescent="0.2">
      <c r="A59" s="66">
        <v>2018</v>
      </c>
      <c r="B59" s="67">
        <v>104.1</v>
      </c>
      <c r="C59" s="93">
        <v>2</v>
      </c>
      <c r="D59" s="67">
        <v>103.8</v>
      </c>
      <c r="E59" s="93">
        <v>1.8</v>
      </c>
    </row>
    <row r="60" spans="1:5" s="2" customFormat="1" ht="12.75" customHeight="1" x14ac:dyDescent="0.2">
      <c r="A60" s="66">
        <v>2019</v>
      </c>
      <c r="B60" s="67">
        <v>105.7</v>
      </c>
      <c r="C60" s="93">
        <v>1.5</v>
      </c>
      <c r="D60" s="67">
        <v>105.3</v>
      </c>
      <c r="E60" s="93">
        <v>1.4</v>
      </c>
    </row>
    <row r="61" spans="1:5" s="2" customFormat="1" ht="12.75" customHeight="1" x14ac:dyDescent="0.2">
      <c r="A61" s="66">
        <v>2020</v>
      </c>
      <c r="B61" s="67">
        <v>106.4</v>
      </c>
      <c r="C61" s="93">
        <v>0.7</v>
      </c>
      <c r="D61" s="67">
        <v>105.8</v>
      </c>
      <c r="E61" s="93">
        <v>0.5</v>
      </c>
    </row>
    <row r="62" spans="1:5" s="2" customFormat="1" ht="12.75" customHeight="1" x14ac:dyDescent="0.2">
      <c r="A62" s="66">
        <v>2021</v>
      </c>
      <c r="B62" s="67">
        <v>109.6</v>
      </c>
      <c r="C62" s="93">
        <v>3</v>
      </c>
      <c r="D62" s="67">
        <v>109.1</v>
      </c>
      <c r="E62" s="93">
        <v>3.1</v>
      </c>
    </row>
    <row r="63" spans="1:5" s="21" customFormat="1" ht="9.75" customHeight="1" x14ac:dyDescent="0.2">
      <c r="A63" s="72" t="s">
        <v>60</v>
      </c>
      <c r="B63" s="72"/>
      <c r="C63" s="72"/>
    </row>
    <row r="64" spans="1:5" s="21" customFormat="1" ht="12.75" customHeight="1" x14ac:dyDescent="0.2">
      <c r="A64" s="2" t="s">
        <v>73</v>
      </c>
      <c r="B64" s="72"/>
      <c r="C64" s="72"/>
    </row>
    <row r="65" spans="1:5" s="2" customFormat="1" ht="12.75" customHeight="1" x14ac:dyDescent="0.2">
      <c r="A65" s="2" t="s">
        <v>74</v>
      </c>
      <c r="C65" s="73"/>
      <c r="D65" s="73"/>
      <c r="E65" s="73"/>
    </row>
    <row r="66" spans="1:5" s="40" customFormat="1" ht="6" customHeight="1" x14ac:dyDescent="0.2">
      <c r="A66" s="2"/>
      <c r="B66" s="2"/>
      <c r="C66" s="75"/>
      <c r="D66" s="75"/>
      <c r="E66" s="75"/>
    </row>
    <row r="67" spans="1:5" s="45" customFormat="1" ht="12.75" customHeight="1" x14ac:dyDescent="0.2">
      <c r="A67" s="76" t="s">
        <v>71</v>
      </c>
      <c r="B67" s="76"/>
      <c r="C67" s="76"/>
    </row>
  </sheetData>
  <mergeCells count="1">
    <mergeCell ref="A5:A7"/>
  </mergeCells>
  <pageMargins left="0.7" right="0.26" top="0.55000000000000004" bottom="0.39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workbookViewId="0">
      <pane ySplit="8" topLeftCell="A42" activePane="bottomLeft" state="frozen"/>
      <selection activeCell="F14" sqref="F14"/>
      <selection pane="bottomLeft" activeCell="C58" sqref="C58"/>
    </sheetView>
  </sheetViews>
  <sheetFormatPr baseColWidth="10" defaultRowHeight="12.75" x14ac:dyDescent="0.2"/>
  <cols>
    <col min="1" max="1" width="15.140625" customWidth="1"/>
    <col min="2" max="2" width="18.42578125" customWidth="1"/>
    <col min="3" max="3" width="20.7109375" customWidth="1"/>
    <col min="4" max="4" width="19.85546875" customWidth="1"/>
    <col min="5" max="5" width="20.7109375" customWidth="1"/>
  </cols>
  <sheetData>
    <row r="1" spans="1:6" s="40" customFormat="1" ht="12.75" customHeight="1" x14ac:dyDescent="0.2">
      <c r="A1" s="39" t="s">
        <v>47</v>
      </c>
      <c r="B1" s="39"/>
      <c r="C1" s="39"/>
      <c r="D1" s="39"/>
      <c r="E1" s="39"/>
    </row>
    <row r="2" spans="1:6" s="40" customFormat="1" ht="12.75" customHeight="1" x14ac:dyDescent="0.2">
      <c r="A2" s="2"/>
      <c r="B2" s="2"/>
      <c r="C2" s="3"/>
      <c r="D2" s="3"/>
      <c r="E2" s="3"/>
    </row>
    <row r="3" spans="1:6" s="45" customFormat="1" ht="12.75" customHeight="1" x14ac:dyDescent="0.2">
      <c r="A3" s="83" t="s">
        <v>69</v>
      </c>
      <c r="B3" s="41"/>
      <c r="C3" s="42"/>
      <c r="D3" s="44"/>
      <c r="E3" s="44"/>
    </row>
    <row r="4" spans="1:6" s="49" customFormat="1" ht="12.75" customHeight="1" x14ac:dyDescent="0.2">
      <c r="A4" s="28"/>
      <c r="B4" s="28"/>
      <c r="C4" s="47"/>
      <c r="D4" s="48"/>
      <c r="E4" s="48"/>
    </row>
    <row r="5" spans="1:6" s="22" customFormat="1" ht="16.5" customHeight="1" thickBot="1" x14ac:dyDescent="0.25">
      <c r="A5" s="97" t="s">
        <v>51</v>
      </c>
      <c r="B5" s="51" t="s">
        <v>4</v>
      </c>
      <c r="C5" s="51"/>
      <c r="D5" s="51" t="s">
        <v>5</v>
      </c>
      <c r="E5" s="52"/>
    </row>
    <row r="6" spans="1:6" s="22" customFormat="1" ht="23.25" thickBot="1" x14ac:dyDescent="0.25">
      <c r="A6" s="97"/>
      <c r="B6" s="78" t="s">
        <v>64</v>
      </c>
      <c r="C6" s="79" t="s">
        <v>66</v>
      </c>
      <c r="D6" s="80" t="s">
        <v>64</v>
      </c>
      <c r="E6" s="81" t="s">
        <v>66</v>
      </c>
      <c r="F6" s="91"/>
    </row>
    <row r="7" spans="1:6" s="22" customFormat="1" ht="13.5" customHeight="1" thickBot="1" x14ac:dyDescent="0.25">
      <c r="A7" s="98"/>
      <c r="B7" s="88" t="s">
        <v>70</v>
      </c>
      <c r="C7" s="89"/>
      <c r="D7" s="90"/>
      <c r="E7" s="89"/>
      <c r="F7" s="91"/>
    </row>
    <row r="8" spans="1:6" s="87" customFormat="1" ht="12.75" customHeight="1" x14ac:dyDescent="0.2">
      <c r="A8" s="66"/>
      <c r="B8" s="84"/>
      <c r="C8" s="85"/>
      <c r="D8" s="86"/>
      <c r="E8" s="85"/>
    </row>
    <row r="9" spans="1:6" s="2" customFormat="1" ht="12.75" customHeight="1" x14ac:dyDescent="0.2">
      <c r="A9" s="66">
        <v>1968</v>
      </c>
      <c r="B9" s="67">
        <v>30.6</v>
      </c>
      <c r="C9" s="93" t="s">
        <v>65</v>
      </c>
      <c r="D9" s="67" t="s">
        <v>65</v>
      </c>
      <c r="E9" s="93" t="s">
        <v>65</v>
      </c>
    </row>
    <row r="10" spans="1:6" s="2" customFormat="1" ht="12.75" customHeight="1" x14ac:dyDescent="0.2">
      <c r="A10" s="66">
        <v>1969</v>
      </c>
      <c r="B10" s="67">
        <v>31.1</v>
      </c>
      <c r="C10" s="93">
        <v>1.6339869281045694</v>
      </c>
      <c r="D10" s="67" t="s">
        <v>65</v>
      </c>
      <c r="E10" s="93" t="s">
        <v>65</v>
      </c>
    </row>
    <row r="11" spans="1:6" s="2" customFormat="1" ht="12.75" customHeight="1" x14ac:dyDescent="0.2">
      <c r="A11" s="66">
        <v>1970</v>
      </c>
      <c r="B11" s="67">
        <v>32.200000000000003</v>
      </c>
      <c r="C11" s="93">
        <v>3.5369774919614239</v>
      </c>
      <c r="D11" s="67" t="s">
        <v>65</v>
      </c>
      <c r="E11" s="93" t="s">
        <v>65</v>
      </c>
    </row>
    <row r="12" spans="1:6" s="2" customFormat="1" ht="12.75" customHeight="1" x14ac:dyDescent="0.2">
      <c r="A12" s="66">
        <v>1971</v>
      </c>
      <c r="B12" s="67">
        <v>33.9</v>
      </c>
      <c r="C12" s="93">
        <v>5.2795031055900443</v>
      </c>
      <c r="D12" s="67" t="s">
        <v>65</v>
      </c>
      <c r="E12" s="93" t="s">
        <v>65</v>
      </c>
    </row>
    <row r="13" spans="1:6" s="2" customFormat="1" ht="12.75" customHeight="1" x14ac:dyDescent="0.2">
      <c r="A13" s="66">
        <v>1972</v>
      </c>
      <c r="B13" s="67">
        <v>35.799999999999997</v>
      </c>
      <c r="C13" s="93">
        <v>5.6047197640118007</v>
      </c>
      <c r="D13" s="67" t="s">
        <v>65</v>
      </c>
      <c r="E13" s="93" t="s">
        <v>65</v>
      </c>
    </row>
    <row r="14" spans="1:6" s="2" customFormat="1" ht="12.75" customHeight="1" x14ac:dyDescent="0.2">
      <c r="A14" s="66">
        <v>1973</v>
      </c>
      <c r="B14" s="67">
        <v>38.299999999999997</v>
      </c>
      <c r="C14" s="93">
        <v>6.9832402234636826</v>
      </c>
      <c r="D14" s="67" t="s">
        <v>65</v>
      </c>
      <c r="E14" s="93" t="s">
        <v>65</v>
      </c>
    </row>
    <row r="15" spans="1:6" s="2" customFormat="1" ht="12.75" customHeight="1" x14ac:dyDescent="0.2">
      <c r="A15" s="66">
        <v>1974</v>
      </c>
      <c r="B15" s="67">
        <v>40.799999999999997</v>
      </c>
      <c r="C15" s="93">
        <v>6.5274151436031325</v>
      </c>
      <c r="D15" s="67" t="s">
        <v>65</v>
      </c>
      <c r="E15" s="93" t="s">
        <v>65</v>
      </c>
    </row>
    <row r="16" spans="1:6" s="2" customFormat="1" ht="12.75" customHeight="1" x14ac:dyDescent="0.2">
      <c r="A16" s="66">
        <v>1975</v>
      </c>
      <c r="B16" s="67">
        <v>43</v>
      </c>
      <c r="C16" s="93">
        <v>5.3921568627451011</v>
      </c>
      <c r="D16" s="67" t="s">
        <v>65</v>
      </c>
      <c r="E16" s="93" t="s">
        <v>65</v>
      </c>
    </row>
    <row r="17" spans="1:5" s="2" customFormat="1" ht="12.75" customHeight="1" x14ac:dyDescent="0.2">
      <c r="A17" s="66">
        <v>1976</v>
      </c>
      <c r="B17" s="67">
        <v>44.9</v>
      </c>
      <c r="C17" s="93">
        <v>4.4186046511627941</v>
      </c>
      <c r="D17" s="67" t="s">
        <v>65</v>
      </c>
      <c r="E17" s="93" t="s">
        <v>65</v>
      </c>
    </row>
    <row r="18" spans="1:5" s="2" customFormat="1" ht="12.75" customHeight="1" x14ac:dyDescent="0.2">
      <c r="A18" s="66">
        <v>1977</v>
      </c>
      <c r="B18" s="67">
        <v>46.6</v>
      </c>
      <c r="C18" s="93">
        <v>3.786191536748329</v>
      </c>
      <c r="D18" s="67" t="s">
        <v>65</v>
      </c>
      <c r="E18" s="93" t="s">
        <v>65</v>
      </c>
    </row>
    <row r="19" spans="1:5" s="2" customFormat="1" ht="12.75" customHeight="1" x14ac:dyDescent="0.2">
      <c r="A19" s="66">
        <v>1978</v>
      </c>
      <c r="B19" s="67">
        <v>47.8</v>
      </c>
      <c r="C19" s="93">
        <v>2.5751072961373245</v>
      </c>
      <c r="D19" s="67" t="s">
        <v>65</v>
      </c>
      <c r="E19" s="93" t="s">
        <v>65</v>
      </c>
    </row>
    <row r="20" spans="1:5" s="2" customFormat="1" ht="12.75" customHeight="1" x14ac:dyDescent="0.2">
      <c r="A20" s="66">
        <v>1979</v>
      </c>
      <c r="B20" s="67">
        <v>49.7</v>
      </c>
      <c r="C20" s="93">
        <v>3.9748953974895418</v>
      </c>
      <c r="D20" s="67" t="s">
        <v>65</v>
      </c>
      <c r="E20" s="93" t="s">
        <v>65</v>
      </c>
    </row>
    <row r="21" spans="1:5" s="2" customFormat="1" ht="12.75" customHeight="1" x14ac:dyDescent="0.2">
      <c r="A21" s="66">
        <v>1980</v>
      </c>
      <c r="B21" s="67">
        <v>52.4</v>
      </c>
      <c r="C21" s="93">
        <v>5.4325955734406239</v>
      </c>
      <c r="D21" s="67" t="s">
        <v>65</v>
      </c>
      <c r="E21" s="93" t="s">
        <v>65</v>
      </c>
    </row>
    <row r="22" spans="1:5" s="2" customFormat="1" ht="12.75" customHeight="1" x14ac:dyDescent="0.2">
      <c r="A22" s="66">
        <v>1981</v>
      </c>
      <c r="B22" s="67">
        <v>55.7</v>
      </c>
      <c r="C22" s="93">
        <v>6.297709923664141</v>
      </c>
      <c r="D22" s="67" t="s">
        <v>65</v>
      </c>
      <c r="E22" s="93" t="s">
        <v>65</v>
      </c>
    </row>
    <row r="23" spans="1:5" s="2" customFormat="1" ht="12.75" customHeight="1" x14ac:dyDescent="0.2">
      <c r="A23" s="66">
        <v>1982</v>
      </c>
      <c r="B23" s="67">
        <v>58.7</v>
      </c>
      <c r="C23" s="93">
        <v>5.3859964093357249</v>
      </c>
      <c r="D23" s="67" t="s">
        <v>65</v>
      </c>
      <c r="E23" s="93" t="s">
        <v>65</v>
      </c>
    </row>
    <row r="24" spans="1:5" s="2" customFormat="1" ht="12.75" customHeight="1" x14ac:dyDescent="0.2">
      <c r="A24" s="66">
        <v>1983</v>
      </c>
      <c r="B24" s="67">
        <v>60.6</v>
      </c>
      <c r="C24" s="93">
        <v>3.236797274275971</v>
      </c>
      <c r="D24" s="67" t="s">
        <v>65</v>
      </c>
      <c r="E24" s="93" t="s">
        <v>65</v>
      </c>
    </row>
    <row r="25" spans="1:5" s="2" customFormat="1" ht="12.75" customHeight="1" x14ac:dyDescent="0.2">
      <c r="A25" s="66">
        <v>1984</v>
      </c>
      <c r="B25" s="67">
        <v>62.1</v>
      </c>
      <c r="C25" s="93">
        <v>2.4752475247524774</v>
      </c>
      <c r="D25" s="67" t="s">
        <v>65</v>
      </c>
      <c r="E25" s="93" t="s">
        <v>65</v>
      </c>
    </row>
    <row r="26" spans="1:5" s="2" customFormat="1" ht="12.75" customHeight="1" x14ac:dyDescent="0.2">
      <c r="A26" s="66">
        <v>1985</v>
      </c>
      <c r="B26" s="67">
        <v>63.5</v>
      </c>
      <c r="C26" s="93">
        <v>2.2544283413848509</v>
      </c>
      <c r="D26" s="67" t="s">
        <v>65</v>
      </c>
      <c r="E26" s="93" t="s">
        <v>65</v>
      </c>
    </row>
    <row r="27" spans="1:5" s="2" customFormat="1" ht="12.75" customHeight="1" x14ac:dyDescent="0.2">
      <c r="A27" s="66">
        <v>1986</v>
      </c>
      <c r="B27" s="67">
        <v>63.5</v>
      </c>
      <c r="C27" s="93">
        <v>0</v>
      </c>
      <c r="D27" s="67" t="s">
        <v>65</v>
      </c>
      <c r="E27" s="93" t="s">
        <v>65</v>
      </c>
    </row>
    <row r="28" spans="1:5" s="2" customFormat="1" ht="12.75" customHeight="1" x14ac:dyDescent="0.2">
      <c r="A28" s="66">
        <v>1987</v>
      </c>
      <c r="B28" s="67">
        <v>63.8</v>
      </c>
      <c r="C28" s="93">
        <v>0.47244094488188004</v>
      </c>
      <c r="D28" s="67" t="s">
        <v>65</v>
      </c>
      <c r="E28" s="93" t="s">
        <v>65</v>
      </c>
    </row>
    <row r="29" spans="1:5" s="2" customFormat="1" ht="12.75" customHeight="1" x14ac:dyDescent="0.2">
      <c r="A29" s="66">
        <v>1988</v>
      </c>
      <c r="B29" s="67">
        <v>64.8</v>
      </c>
      <c r="C29" s="93">
        <v>1.5673981191222541</v>
      </c>
      <c r="D29" s="67" t="s">
        <v>65</v>
      </c>
      <c r="E29" s="93" t="s">
        <v>65</v>
      </c>
    </row>
    <row r="30" spans="1:5" s="2" customFormat="1" ht="12.75" customHeight="1" x14ac:dyDescent="0.2">
      <c r="A30" s="66">
        <v>1989</v>
      </c>
      <c r="B30" s="67">
        <v>66.7</v>
      </c>
      <c r="C30" s="93">
        <v>2.9320987654321007</v>
      </c>
      <c r="D30" s="67" t="s">
        <v>65</v>
      </c>
      <c r="E30" s="93" t="s">
        <v>65</v>
      </c>
    </row>
    <row r="31" spans="1:5" s="2" customFormat="1" ht="12.75" customHeight="1" x14ac:dyDescent="0.2">
      <c r="A31" s="66">
        <v>1990</v>
      </c>
      <c r="B31" s="67">
        <v>68.7</v>
      </c>
      <c r="C31" s="93">
        <v>2.998500749625177</v>
      </c>
      <c r="D31" s="67" t="s">
        <v>65</v>
      </c>
      <c r="E31" s="93" t="s">
        <v>65</v>
      </c>
    </row>
    <row r="32" spans="1:5" s="2" customFormat="1" ht="12.75" customHeight="1" x14ac:dyDescent="0.2">
      <c r="A32" s="66">
        <v>1991</v>
      </c>
      <c r="B32" s="67">
        <v>71.3</v>
      </c>
      <c r="C32" s="93">
        <v>3.7845705967976651</v>
      </c>
      <c r="D32" s="67">
        <v>70.2</v>
      </c>
      <c r="E32" s="93" t="s">
        <v>65</v>
      </c>
    </row>
    <row r="33" spans="1:5" s="2" customFormat="1" ht="12.75" customHeight="1" x14ac:dyDescent="0.2">
      <c r="A33" s="66">
        <v>1992</v>
      </c>
      <c r="B33" s="67">
        <v>74</v>
      </c>
      <c r="C33" s="93">
        <v>3.7868162692847207</v>
      </c>
      <c r="D33" s="67">
        <v>73.8</v>
      </c>
      <c r="E33" s="93">
        <v>5.12820512820511</v>
      </c>
    </row>
    <row r="34" spans="1:5" s="2" customFormat="1" ht="12.75" customHeight="1" x14ac:dyDescent="0.2">
      <c r="A34" s="66">
        <v>1993</v>
      </c>
      <c r="B34" s="67">
        <v>76.8</v>
      </c>
      <c r="C34" s="93">
        <v>3.7837837837837895</v>
      </c>
      <c r="D34" s="67">
        <v>77.099999999999994</v>
      </c>
      <c r="E34" s="93">
        <v>4.471544715447151</v>
      </c>
    </row>
    <row r="35" spans="1:5" s="2" customFormat="1" ht="12.75" customHeight="1" x14ac:dyDescent="0.2">
      <c r="A35" s="66">
        <v>1994</v>
      </c>
      <c r="B35" s="67">
        <v>78.8</v>
      </c>
      <c r="C35" s="93">
        <v>2.6041666666666741</v>
      </c>
      <c r="D35" s="67">
        <v>79.099999999999994</v>
      </c>
      <c r="E35" s="93">
        <v>2.5940337224383825</v>
      </c>
    </row>
    <row r="36" spans="1:5" s="2" customFormat="1" ht="12.75" customHeight="1" x14ac:dyDescent="0.2">
      <c r="A36" s="66">
        <v>1995</v>
      </c>
      <c r="B36" s="67">
        <v>80.099999999999994</v>
      </c>
      <c r="C36" s="93">
        <v>1.6497461928933976</v>
      </c>
      <c r="D36" s="67">
        <v>80.5</v>
      </c>
      <c r="E36" s="93">
        <v>1.7699115044247815</v>
      </c>
    </row>
    <row r="37" spans="1:5" s="2" customFormat="1" ht="12.75" customHeight="1" x14ac:dyDescent="0.2">
      <c r="A37" s="66">
        <v>1996</v>
      </c>
      <c r="B37" s="67">
        <v>81.099999999999994</v>
      </c>
      <c r="C37" s="93">
        <v>1.2484394506866447</v>
      </c>
      <c r="D37" s="67">
        <v>81.599999999999994</v>
      </c>
      <c r="E37" s="93">
        <v>1.3664596273291751</v>
      </c>
    </row>
    <row r="38" spans="1:5" s="2" customFormat="1" ht="12.75" customHeight="1" x14ac:dyDescent="0.2">
      <c r="A38" s="66">
        <v>1997</v>
      </c>
      <c r="B38" s="67">
        <v>82.4</v>
      </c>
      <c r="C38" s="93">
        <v>1.6029593094944561</v>
      </c>
      <c r="D38" s="67">
        <v>83.2</v>
      </c>
      <c r="E38" s="93">
        <v>1.9607843137255054</v>
      </c>
    </row>
    <row r="39" spans="1:5" s="2" customFormat="1" ht="12.75" customHeight="1" x14ac:dyDescent="0.2">
      <c r="A39" s="66">
        <v>1998</v>
      </c>
      <c r="B39" s="67">
        <v>83.2</v>
      </c>
      <c r="C39" s="93">
        <v>0.97087378640776656</v>
      </c>
      <c r="D39" s="67">
        <v>84</v>
      </c>
      <c r="E39" s="93">
        <v>0.96153846153845812</v>
      </c>
    </row>
    <row r="40" spans="1:5" s="2" customFormat="1" ht="12.75" customHeight="1" x14ac:dyDescent="0.2">
      <c r="A40" s="66">
        <v>1999</v>
      </c>
      <c r="B40" s="67">
        <v>83.7</v>
      </c>
      <c r="C40" s="93">
        <v>0.60096153846154188</v>
      </c>
      <c r="D40" s="67">
        <v>84.5</v>
      </c>
      <c r="E40" s="93">
        <v>0.59523809523809312</v>
      </c>
    </row>
    <row r="41" spans="1:5" s="2" customFormat="1" ht="12.75" customHeight="1" x14ac:dyDescent="0.2">
      <c r="A41" s="66">
        <v>2000</v>
      </c>
      <c r="B41" s="67">
        <v>85.2</v>
      </c>
      <c r="C41" s="93">
        <v>1.7921146953405076</v>
      </c>
      <c r="D41" s="67">
        <v>85.7</v>
      </c>
      <c r="E41" s="93">
        <v>1.4201183431952646</v>
      </c>
    </row>
    <row r="42" spans="1:5" s="2" customFormat="1" ht="12.75" customHeight="1" x14ac:dyDescent="0.2">
      <c r="A42" s="66">
        <v>2001</v>
      </c>
      <c r="B42" s="67">
        <v>87.1</v>
      </c>
      <c r="C42" s="93">
        <v>2.2300469483568008</v>
      </c>
      <c r="D42" s="67">
        <v>87.4</v>
      </c>
      <c r="E42" s="93">
        <v>1.9836639439906767</v>
      </c>
    </row>
    <row r="43" spans="1:5" s="2" customFormat="1" ht="12.75" customHeight="1" x14ac:dyDescent="0.2">
      <c r="A43" s="66">
        <v>2002</v>
      </c>
      <c r="B43" s="67">
        <v>88.5</v>
      </c>
      <c r="C43" s="93">
        <v>1.6073478760046056</v>
      </c>
      <c r="D43" s="67">
        <v>88.6</v>
      </c>
      <c r="E43" s="93">
        <v>1.3729977116704761</v>
      </c>
    </row>
    <row r="44" spans="1:5" s="2" customFormat="1" ht="12.75" customHeight="1" x14ac:dyDescent="0.2">
      <c r="A44" s="66">
        <v>2003</v>
      </c>
      <c r="B44" s="67">
        <v>89.7</v>
      </c>
      <c r="C44" s="93">
        <v>1.3559322033898313</v>
      </c>
      <c r="D44" s="67">
        <v>89.6</v>
      </c>
      <c r="E44" s="93">
        <v>1.1286681715575675</v>
      </c>
    </row>
    <row r="45" spans="1:5" s="2" customFormat="1" ht="12.75" customHeight="1" x14ac:dyDescent="0.2">
      <c r="A45" s="66">
        <v>2004</v>
      </c>
      <c r="B45" s="67">
        <v>91.4</v>
      </c>
      <c r="C45" s="93">
        <v>1.8952062430323435</v>
      </c>
      <c r="D45" s="67">
        <v>91</v>
      </c>
      <c r="E45" s="93">
        <v>1.5625</v>
      </c>
    </row>
    <row r="46" spans="1:5" s="2" customFormat="1" ht="12.75" customHeight="1" x14ac:dyDescent="0.2">
      <c r="A46" s="66">
        <v>2005</v>
      </c>
      <c r="B46" s="67">
        <v>92.5</v>
      </c>
      <c r="C46" s="93">
        <v>1.2035010940919078</v>
      </c>
      <c r="D46" s="67">
        <v>92.5</v>
      </c>
      <c r="E46" s="93">
        <v>1.6483516483516425</v>
      </c>
    </row>
    <row r="47" spans="1:5" s="2" customFormat="1" ht="12.75" customHeight="1" x14ac:dyDescent="0.2">
      <c r="A47" s="66">
        <v>2006</v>
      </c>
      <c r="B47" s="67">
        <v>94.1</v>
      </c>
      <c r="C47" s="93">
        <v>1.7297297297297343</v>
      </c>
      <c r="D47" s="67">
        <v>93.9</v>
      </c>
      <c r="E47" s="93">
        <v>1.5135135135135203</v>
      </c>
    </row>
    <row r="48" spans="1:5" s="2" customFormat="1" ht="12.75" customHeight="1" x14ac:dyDescent="0.2">
      <c r="A48" s="66">
        <v>2007</v>
      </c>
      <c r="B48" s="67">
        <v>96.2</v>
      </c>
      <c r="C48" s="93">
        <v>2.2316684378321128</v>
      </c>
      <c r="D48" s="67">
        <v>96.1</v>
      </c>
      <c r="E48" s="93">
        <v>2.3429179978700532</v>
      </c>
    </row>
    <row r="49" spans="1:5" s="2" customFormat="1" ht="12.75" customHeight="1" x14ac:dyDescent="0.2">
      <c r="A49" s="66">
        <v>2008</v>
      </c>
      <c r="B49" s="67">
        <v>98.7</v>
      </c>
      <c r="C49" s="93">
        <v>2.5987525987525961</v>
      </c>
      <c r="D49" s="67">
        <v>98.6</v>
      </c>
      <c r="E49" s="93">
        <v>2.6014568158168494</v>
      </c>
    </row>
    <row r="50" spans="1:5" s="2" customFormat="1" ht="12.75" customHeight="1" x14ac:dyDescent="0.2">
      <c r="A50" s="66">
        <v>2009</v>
      </c>
      <c r="B50" s="67">
        <v>98.9</v>
      </c>
      <c r="C50" s="93">
        <v>0.20263424518744966</v>
      </c>
      <c r="D50" s="67">
        <v>98.9</v>
      </c>
      <c r="E50" s="93">
        <v>0.30425963488844854</v>
      </c>
    </row>
    <row r="51" spans="1:5" s="2" customFormat="1" ht="12.75" customHeight="1" x14ac:dyDescent="0.2">
      <c r="A51" s="66">
        <v>2010</v>
      </c>
      <c r="B51" s="67">
        <v>100</v>
      </c>
      <c r="C51" s="93">
        <v>1.1122345803842304</v>
      </c>
      <c r="D51" s="67">
        <v>100</v>
      </c>
      <c r="E51" s="93">
        <v>1.1122345803842304</v>
      </c>
    </row>
    <row r="52" spans="1:5" s="2" customFormat="1" ht="12.75" customHeight="1" x14ac:dyDescent="0.2">
      <c r="A52" s="66">
        <v>2011</v>
      </c>
      <c r="B52" s="67">
        <v>102.1</v>
      </c>
      <c r="C52" s="93">
        <v>2.0999999999999908</v>
      </c>
      <c r="D52" s="67">
        <v>102.1</v>
      </c>
      <c r="E52" s="93">
        <v>2.0999999999999908</v>
      </c>
    </row>
    <row r="53" spans="1:5" s="2" customFormat="1" ht="12.75" customHeight="1" x14ac:dyDescent="0.2">
      <c r="A53" s="66">
        <v>2012</v>
      </c>
      <c r="B53" s="67">
        <v>103.9</v>
      </c>
      <c r="C53" s="93">
        <v>1.7629774730656411</v>
      </c>
      <c r="D53" s="67">
        <v>104.1</v>
      </c>
      <c r="E53" s="93">
        <v>1.9588638589618013</v>
      </c>
    </row>
    <row r="54" spans="1:5" s="2" customFormat="1" ht="12.75" customHeight="1" x14ac:dyDescent="0.2">
      <c r="A54" s="66">
        <v>2013</v>
      </c>
      <c r="B54" s="67">
        <v>105.3</v>
      </c>
      <c r="C54" s="93">
        <v>1.3</v>
      </c>
      <c r="D54" s="67">
        <v>105.7</v>
      </c>
      <c r="E54" s="93">
        <v>1.5</v>
      </c>
    </row>
    <row r="55" spans="1:5" s="2" customFormat="1" ht="12.75" customHeight="1" x14ac:dyDescent="0.2">
      <c r="A55" s="66">
        <v>2014</v>
      </c>
      <c r="B55" s="67">
        <v>106.2</v>
      </c>
      <c r="C55" s="93">
        <v>0.9</v>
      </c>
      <c r="D55" s="67">
        <v>106.6</v>
      </c>
      <c r="E55" s="93">
        <v>0.9</v>
      </c>
    </row>
    <row r="56" spans="1:5" s="2" customFormat="1" ht="12.75" customHeight="1" x14ac:dyDescent="0.2">
      <c r="A56" s="66">
        <v>2015</v>
      </c>
      <c r="B56" s="67">
        <v>106.4</v>
      </c>
      <c r="C56" s="93">
        <v>0.2</v>
      </c>
      <c r="D56" s="67">
        <v>106.9</v>
      </c>
      <c r="E56" s="93">
        <v>0.3</v>
      </c>
    </row>
    <row r="57" spans="1:5" s="2" customFormat="1" ht="12.75" customHeight="1" x14ac:dyDescent="0.2">
      <c r="A57" s="66">
        <v>2016</v>
      </c>
      <c r="B57" s="67">
        <v>106.8</v>
      </c>
      <c r="C57" s="93">
        <v>0.4</v>
      </c>
      <c r="D57" s="67">
        <v>107.4</v>
      </c>
      <c r="E57" s="93">
        <v>0.5</v>
      </c>
    </row>
    <row r="58" spans="1:5" s="2" customFormat="1" ht="12.75" customHeight="1" x14ac:dyDescent="0.2">
      <c r="A58" s="66">
        <v>2017</v>
      </c>
      <c r="B58" s="67">
        <v>108.7</v>
      </c>
      <c r="C58" s="93">
        <v>1.8</v>
      </c>
      <c r="D58" s="67">
        <v>109.3</v>
      </c>
      <c r="E58" s="93">
        <v>1.8</v>
      </c>
    </row>
    <row r="59" spans="1:5" s="2" customFormat="1" ht="12.75" customHeight="1" x14ac:dyDescent="0.2">
      <c r="A59" s="94">
        <v>2018</v>
      </c>
      <c r="B59" s="67">
        <v>111</v>
      </c>
      <c r="C59" s="93">
        <v>2.1</v>
      </c>
      <c r="D59" s="67">
        <v>111.4</v>
      </c>
      <c r="E59" s="93">
        <v>1.9</v>
      </c>
    </row>
    <row r="60" spans="1:5" s="21" customFormat="1" ht="9.75" customHeight="1" x14ac:dyDescent="0.2">
      <c r="A60" s="72" t="s">
        <v>60</v>
      </c>
      <c r="B60" s="72"/>
      <c r="C60" s="72"/>
    </row>
    <row r="61" spans="1:5" s="21" customFormat="1" ht="12.75" customHeight="1" x14ac:dyDescent="0.2">
      <c r="A61" s="2" t="s">
        <v>73</v>
      </c>
      <c r="B61" s="72"/>
      <c r="C61" s="72"/>
    </row>
    <row r="62" spans="1:5" s="2" customFormat="1" ht="12.75" customHeight="1" x14ac:dyDescent="0.2">
      <c r="A62" s="2" t="s">
        <v>74</v>
      </c>
      <c r="C62" s="73"/>
      <c r="D62" s="73"/>
      <c r="E62" s="73"/>
    </row>
    <row r="63" spans="1:5" s="40" customFormat="1" ht="6" customHeight="1" x14ac:dyDescent="0.2">
      <c r="A63" s="2"/>
      <c r="B63" s="2"/>
      <c r="C63" s="75"/>
      <c r="D63" s="75"/>
      <c r="E63" s="75"/>
    </row>
    <row r="64" spans="1:5" s="45" customFormat="1" ht="12.75" customHeight="1" x14ac:dyDescent="0.2">
      <c r="A64" s="76" t="s">
        <v>71</v>
      </c>
      <c r="B64" s="76"/>
      <c r="C64" s="76"/>
    </row>
  </sheetData>
  <mergeCells count="1">
    <mergeCell ref="A5:A7"/>
  </mergeCells>
  <pageMargins left="0.7" right="0.26" top="0.55000000000000004" bottom="0.39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3"/>
  <sheetViews>
    <sheetView workbookViewId="0">
      <selection activeCell="G12" sqref="G12"/>
    </sheetView>
  </sheetViews>
  <sheetFormatPr baseColWidth="10" defaultRowHeight="12.75" x14ac:dyDescent="0.2"/>
  <cols>
    <col min="1" max="1" width="20.85546875" customWidth="1"/>
    <col min="3" max="4" width="11.42578125" customWidth="1"/>
  </cols>
  <sheetData>
    <row r="1" spans="1:5" x14ac:dyDescent="0.2">
      <c r="A1" s="25" t="s">
        <v>37</v>
      </c>
      <c r="B1" s="25"/>
      <c r="C1" s="25"/>
      <c r="D1" s="25"/>
      <c r="E1" s="25"/>
    </row>
    <row r="2" spans="1:5" x14ac:dyDescent="0.2">
      <c r="A2" s="33"/>
      <c r="B2" s="33"/>
      <c r="C2" s="33"/>
      <c r="D2" s="33"/>
      <c r="E2" s="33"/>
    </row>
    <row r="3" spans="1:5" x14ac:dyDescent="0.2">
      <c r="A3" s="26" t="s">
        <v>49</v>
      </c>
      <c r="B3" s="27"/>
      <c r="C3" s="25"/>
      <c r="D3" s="25"/>
      <c r="E3" s="25"/>
    </row>
    <row r="4" spans="1:5" x14ac:dyDescent="0.2">
      <c r="A4" s="26"/>
      <c r="B4" s="27"/>
      <c r="C4" s="25"/>
      <c r="D4" s="25"/>
      <c r="E4" s="25"/>
    </row>
    <row r="5" spans="1:5" x14ac:dyDescent="0.2">
      <c r="A5" s="37" t="s">
        <v>57</v>
      </c>
      <c r="B5" s="25"/>
      <c r="C5" s="25"/>
      <c r="D5" s="25"/>
      <c r="E5" s="25"/>
    </row>
    <row r="6" spans="1:5" ht="17.25" customHeight="1" x14ac:dyDescent="0.2">
      <c r="A6" s="38" t="s">
        <v>56</v>
      </c>
      <c r="B6" s="33"/>
      <c r="C6" s="33"/>
      <c r="D6" s="33"/>
      <c r="E6" s="33"/>
    </row>
    <row r="7" spans="1:5" ht="18.75" customHeight="1" x14ac:dyDescent="0.2">
      <c r="A7" s="38" t="s">
        <v>55</v>
      </c>
      <c r="B7" s="33"/>
      <c r="C7" s="33">
        <v>34</v>
      </c>
      <c r="D7" s="33">
        <f ca="1">INDIRECT(ADDRESS($C7+10,2,,,"seit 1968"))</f>
        <v>87.1</v>
      </c>
      <c r="E7" s="33"/>
    </row>
    <row r="8" spans="1:5" ht="20.25" customHeight="1" x14ac:dyDescent="0.2">
      <c r="A8" s="38" t="s">
        <v>50</v>
      </c>
      <c r="B8" s="33"/>
      <c r="C8" s="33">
        <v>50</v>
      </c>
      <c r="D8" s="33">
        <f ca="1">INDIRECT(ADDRESS(C8+10,2,,,"seit 1968"))</f>
        <v>108.7</v>
      </c>
      <c r="E8" s="33"/>
    </row>
    <row r="9" spans="1:5" ht="30.75" customHeight="1" x14ac:dyDescent="0.2">
      <c r="A9" s="34" t="str">
        <f ca="1">"Preisanstieg "&amp;INDIRECT(ADDRESS($C7+10,1,,,"seit 1968"))&amp;"-"&amp;INDIRECT(ADDRESS($C8+10,1,,,"seit 1968"))&amp;":"</f>
        <v>Preisanstieg 2001-2017:</v>
      </c>
      <c r="B9" s="36">
        <f ca="1">IF(ISERROR(D8/D7-1),"nicht ermittelbar",IF(C8&lt;C7,"Das Startjahr muss kleiner als das Endjahr sein",D8/D7-1))</f>
        <v>0.24799081515499433</v>
      </c>
      <c r="C9" s="33"/>
      <c r="D9" s="33"/>
      <c r="E9" s="33"/>
    </row>
    <row r="10" spans="1:5" x14ac:dyDescent="0.2">
      <c r="A10" s="33"/>
      <c r="B10" s="33"/>
      <c r="C10" s="33"/>
      <c r="D10" s="33"/>
      <c r="E10" s="33"/>
    </row>
    <row r="11" spans="1:5" x14ac:dyDescent="0.2">
      <c r="A11" s="33"/>
      <c r="B11" s="33"/>
      <c r="C11" s="33"/>
      <c r="D11" s="33"/>
      <c r="E11" s="33"/>
    </row>
    <row r="12" spans="1:5" x14ac:dyDescent="0.2">
      <c r="A12" s="33" t="s">
        <v>58</v>
      </c>
      <c r="B12" s="33"/>
      <c r="C12" s="33"/>
      <c r="D12" s="33"/>
      <c r="E12" s="33"/>
    </row>
    <row r="13" spans="1:5" x14ac:dyDescent="0.2">
      <c r="A13" s="34" t="s">
        <v>59</v>
      </c>
      <c r="B13" s="33"/>
      <c r="C13" s="33"/>
      <c r="D13" s="33"/>
      <c r="E13" s="33"/>
    </row>
    <row r="14" spans="1:5" x14ac:dyDescent="0.2">
      <c r="A14" s="33"/>
      <c r="C14" s="33"/>
      <c r="D14" s="33"/>
      <c r="E14" s="33"/>
    </row>
    <row r="15" spans="1:5" x14ac:dyDescent="0.2">
      <c r="A15" s="34"/>
      <c r="B15" s="34"/>
      <c r="C15" s="35"/>
      <c r="D15" s="35"/>
      <c r="E15" s="33"/>
    </row>
    <row r="16" spans="1:5" x14ac:dyDescent="0.2">
      <c r="A16" s="34"/>
      <c r="B16" s="34"/>
      <c r="C16" s="35"/>
      <c r="D16" s="35"/>
      <c r="E16" s="33"/>
    </row>
    <row r="17" spans="1:5" x14ac:dyDescent="0.2">
      <c r="A17" s="34"/>
      <c r="B17" s="29"/>
      <c r="C17" s="35"/>
      <c r="D17" s="35"/>
      <c r="E17" s="33"/>
    </row>
    <row r="18" spans="1:5" x14ac:dyDescent="0.2">
      <c r="A18" s="34"/>
      <c r="B18" s="34"/>
      <c r="C18" s="33"/>
      <c r="D18" s="33"/>
      <c r="E18" s="33"/>
    </row>
    <row r="19" spans="1:5" x14ac:dyDescent="0.2">
      <c r="A19" s="33"/>
      <c r="B19" s="33"/>
      <c r="C19" s="33"/>
      <c r="D19" s="33"/>
      <c r="E19" s="33"/>
    </row>
    <row r="20" spans="1:5" x14ac:dyDescent="0.2">
      <c r="A20" s="33"/>
      <c r="B20" s="33"/>
      <c r="C20" s="33"/>
      <c r="D20" s="33"/>
      <c r="E20" s="33"/>
    </row>
    <row r="21" spans="1:5" x14ac:dyDescent="0.2">
      <c r="A21" s="33"/>
      <c r="B21" s="33"/>
      <c r="C21" s="33"/>
      <c r="D21" s="33"/>
      <c r="E21" s="33"/>
    </row>
    <row r="22" spans="1:5" x14ac:dyDescent="0.2">
      <c r="A22" s="33"/>
      <c r="B22" s="33"/>
      <c r="C22" s="33"/>
      <c r="D22" s="33"/>
      <c r="E22" s="33"/>
    </row>
    <row r="23" spans="1:5" x14ac:dyDescent="0.2">
      <c r="A23" s="33"/>
      <c r="B23" s="33"/>
      <c r="C23" s="33"/>
      <c r="D23" s="33"/>
      <c r="E23" s="33"/>
    </row>
  </sheetData>
  <phoneticPr fontId="1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2" r:id="rId4" name="Drop Down 4">
              <controlPr defaultSize="0" autoLine="0" autoPict="0">
                <anchor mov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657225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5" name="Drop Down 5">
              <controlPr defaultSize="0" autoLine="0" autoPict="0">
                <anchor moveWithCells="1">
                  <from>
                    <xdr:col>1</xdr:col>
                    <xdr:colOff>9525</xdr:colOff>
                    <xdr:row>7</xdr:row>
                    <xdr:rowOff>28575</xdr:rowOff>
                  </from>
                  <to>
                    <xdr:col>1</xdr:col>
                    <xdr:colOff>657225</xdr:colOff>
                    <xdr:row>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T68"/>
  <sheetViews>
    <sheetView zoomScaleNormal="100" workbookViewId="0">
      <selection activeCell="R62" sqref="R62"/>
    </sheetView>
  </sheetViews>
  <sheetFormatPr baseColWidth="10" defaultRowHeight="12.75" customHeight="1" x14ac:dyDescent="0.2"/>
  <cols>
    <col min="1" max="1" width="12.28515625" style="40" customWidth="1"/>
    <col min="2" max="16" width="7" style="40" customWidth="1"/>
    <col min="17" max="17" width="11.140625" style="40" customWidth="1"/>
    <col min="18" max="16384" width="11.42578125" style="40"/>
  </cols>
  <sheetData>
    <row r="1" spans="1:20" ht="12.75" customHeight="1" x14ac:dyDescent="0.2">
      <c r="A1" s="39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20" ht="12.75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0" s="45" customFormat="1" ht="12.75" customHeight="1" x14ac:dyDescent="0.2">
      <c r="A3" s="41" t="s">
        <v>63</v>
      </c>
      <c r="B3" s="41"/>
      <c r="C3" s="42"/>
      <c r="D3" s="42"/>
      <c r="E3" s="42"/>
      <c r="F3" s="43"/>
      <c r="G3" s="43"/>
      <c r="H3" s="43"/>
      <c r="I3" s="43"/>
      <c r="J3" s="43"/>
      <c r="K3" s="44"/>
      <c r="L3" s="44"/>
      <c r="M3" s="44"/>
      <c r="N3" s="44"/>
      <c r="O3" s="44"/>
      <c r="P3" s="44"/>
      <c r="Q3" s="44"/>
    </row>
    <row r="4" spans="1:20" s="45" customFormat="1" ht="12.75" customHeight="1" x14ac:dyDescent="0.2">
      <c r="A4" s="46" t="s">
        <v>48</v>
      </c>
      <c r="B4" s="46"/>
      <c r="C4" s="42"/>
      <c r="D4" s="42"/>
      <c r="E4" s="42"/>
      <c r="F4" s="43"/>
      <c r="G4" s="43"/>
      <c r="H4" s="43"/>
      <c r="I4" s="43"/>
      <c r="J4" s="43"/>
      <c r="K4" s="44"/>
      <c r="L4" s="44"/>
      <c r="M4" s="44"/>
      <c r="N4" s="44"/>
      <c r="O4" s="44"/>
      <c r="P4" s="44"/>
      <c r="Q4" s="44"/>
    </row>
    <row r="5" spans="1:20" s="49" customFormat="1" ht="12.75" customHeight="1" x14ac:dyDescent="0.2">
      <c r="A5" s="28"/>
      <c r="B5" s="28"/>
      <c r="C5" s="47"/>
      <c r="D5" s="47"/>
      <c r="E5" s="3"/>
      <c r="F5" s="3"/>
      <c r="G5" s="3"/>
      <c r="H5" s="3"/>
      <c r="I5" s="3"/>
      <c r="J5" s="3"/>
      <c r="K5" s="48"/>
      <c r="L5" s="48"/>
      <c r="M5" s="47"/>
      <c r="N5" s="47"/>
      <c r="O5" s="3"/>
      <c r="P5" s="3"/>
      <c r="Q5" s="48"/>
      <c r="R5" s="1"/>
      <c r="S5" s="1"/>
      <c r="T5" s="1"/>
    </row>
    <row r="6" spans="1:20" s="22" customFormat="1" ht="12.75" customHeight="1" thickBot="1" x14ac:dyDescent="0.25">
      <c r="A6" s="50"/>
      <c r="B6" s="51" t="s">
        <v>4</v>
      </c>
      <c r="C6" s="51"/>
      <c r="D6" s="51"/>
      <c r="E6" s="52"/>
      <c r="F6" s="52"/>
      <c r="G6" s="52"/>
      <c r="H6" s="52"/>
      <c r="I6" s="52"/>
      <c r="J6" s="52"/>
      <c r="K6" s="53"/>
      <c r="L6" s="51" t="s">
        <v>5</v>
      </c>
      <c r="M6" s="51"/>
      <c r="N6" s="51"/>
      <c r="O6" s="52"/>
      <c r="P6" s="52"/>
      <c r="Q6" s="52"/>
      <c r="R6" s="21"/>
      <c r="S6" s="21"/>
      <c r="T6" s="21"/>
    </row>
    <row r="7" spans="1:20" s="22" customFormat="1" ht="12.75" customHeight="1" thickBot="1" x14ac:dyDescent="0.25">
      <c r="A7" s="50"/>
      <c r="B7" s="51" t="s">
        <v>43</v>
      </c>
      <c r="C7" s="51"/>
      <c r="D7" s="51"/>
      <c r="E7" s="52"/>
      <c r="F7" s="52"/>
      <c r="G7" s="52"/>
      <c r="H7" s="52"/>
      <c r="I7" s="52"/>
      <c r="J7" s="54"/>
      <c r="K7" s="55" t="s">
        <v>52</v>
      </c>
      <c r="L7" s="51" t="s">
        <v>43</v>
      </c>
      <c r="M7" s="51"/>
      <c r="N7" s="51"/>
      <c r="O7" s="52"/>
      <c r="P7" s="52"/>
      <c r="Q7" s="56" t="s">
        <v>52</v>
      </c>
      <c r="R7" s="21"/>
      <c r="S7" s="21"/>
      <c r="T7" s="21"/>
    </row>
    <row r="8" spans="1:20" s="22" customFormat="1" ht="43.5" customHeight="1" thickBot="1" x14ac:dyDescent="0.25">
      <c r="A8" s="57" t="s">
        <v>51</v>
      </c>
      <c r="B8" s="58">
        <v>2010</v>
      </c>
      <c r="C8" s="58">
        <v>2005</v>
      </c>
      <c r="D8" s="58">
        <v>2000</v>
      </c>
      <c r="E8" s="58">
        <v>1995</v>
      </c>
      <c r="F8" s="58">
        <v>1991</v>
      </c>
      <c r="G8" s="58">
        <v>1985</v>
      </c>
      <c r="H8" s="58">
        <v>1980</v>
      </c>
      <c r="I8" s="58">
        <v>1976</v>
      </c>
      <c r="J8" s="59">
        <v>1970</v>
      </c>
      <c r="K8" s="60" t="s">
        <v>6</v>
      </c>
      <c r="L8" s="58">
        <v>2010</v>
      </c>
      <c r="M8" s="58">
        <v>2005</v>
      </c>
      <c r="N8" s="58">
        <v>2000</v>
      </c>
      <c r="O8" s="58">
        <v>1995</v>
      </c>
      <c r="P8" s="58">
        <v>1991</v>
      </c>
      <c r="Q8" s="61" t="s">
        <v>6</v>
      </c>
      <c r="R8" s="21"/>
      <c r="S8" s="21"/>
      <c r="T8" s="21"/>
    </row>
    <row r="9" spans="1:20" s="32" customFormat="1" ht="63.75" customHeight="1" thickBot="1" x14ac:dyDescent="0.25">
      <c r="A9" s="62" t="s">
        <v>62</v>
      </c>
      <c r="B9" s="63">
        <v>1</v>
      </c>
      <c r="C9" s="63">
        <v>1.0840000000000001</v>
      </c>
      <c r="D9" s="63">
        <v>1.1796499501224269</v>
      </c>
      <c r="E9" s="63">
        <v>1.253903990746096</v>
      </c>
      <c r="F9" s="63">
        <v>1.409164770880728</v>
      </c>
      <c r="G9" s="63">
        <v>1.5828668775857873</v>
      </c>
      <c r="H9" s="63">
        <v>1.9185840707964601</v>
      </c>
      <c r="I9" s="63">
        <v>2.2385131646876619</v>
      </c>
      <c r="J9" s="64">
        <v>3.1186765763605853</v>
      </c>
      <c r="K9" s="65" t="s">
        <v>52</v>
      </c>
      <c r="L9" s="63">
        <v>1</v>
      </c>
      <c r="M9" s="63">
        <v>1.0810810810810811</v>
      </c>
      <c r="N9" s="63">
        <v>1.1668611435239207</v>
      </c>
      <c r="O9" s="63">
        <v>1.2422360248447204</v>
      </c>
      <c r="P9" s="63">
        <v>1.4245014245014245</v>
      </c>
      <c r="Q9" s="64" t="s">
        <v>52</v>
      </c>
      <c r="R9" s="31"/>
      <c r="S9" s="31"/>
      <c r="T9" s="31"/>
    </row>
    <row r="10" spans="1:20" s="32" customFormat="1" ht="12.75" customHeight="1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23"/>
      <c r="L10" s="24"/>
      <c r="M10" s="30"/>
      <c r="N10" s="30"/>
      <c r="O10" s="30"/>
      <c r="P10" s="30"/>
      <c r="Q10" s="24"/>
      <c r="R10" s="31"/>
      <c r="S10" s="31"/>
      <c r="T10" s="31"/>
    </row>
    <row r="11" spans="1:20" s="2" customFormat="1" ht="12.75" customHeight="1" x14ac:dyDescent="0.2">
      <c r="A11" s="66">
        <v>1968</v>
      </c>
      <c r="B11" s="67">
        <v>30.6</v>
      </c>
      <c r="C11" s="67">
        <f>B11/$B$48*100</f>
        <v>33.081081081081081</v>
      </c>
      <c r="D11" s="67">
        <f>$B11/$B$43*100</f>
        <v>35.957696827262048</v>
      </c>
      <c r="E11" s="67">
        <f t="shared" ref="E11:E54" si="0">$B11/$B$38*100</f>
        <v>38.202247191011239</v>
      </c>
      <c r="F11" s="67">
        <f t="shared" ref="F11:F54" si="1">$B11/$B$34*100</f>
        <v>42.917251051893416</v>
      </c>
      <c r="G11" s="67">
        <f t="shared" ref="G11:G54" si="2">$B11/$B$28*100</f>
        <v>48.188976377952756</v>
      </c>
      <c r="H11" s="67">
        <f t="shared" ref="H11:H54" si="3">$B11/$B$23*100</f>
        <v>58.396946564885496</v>
      </c>
      <c r="I11" s="67">
        <f t="shared" ref="I11:I54" si="4">$B11/$B$19*100</f>
        <v>68.151447661469945</v>
      </c>
      <c r="J11" s="67">
        <f t="shared" ref="J11:J54" si="5">$B11/$B$13*100</f>
        <v>95.031055900621112</v>
      </c>
      <c r="K11" s="68" t="s">
        <v>44</v>
      </c>
      <c r="L11" s="69" t="s">
        <v>45</v>
      </c>
      <c r="M11" s="69" t="s">
        <v>45</v>
      </c>
      <c r="N11" s="69" t="s">
        <v>45</v>
      </c>
      <c r="O11" s="69" t="s">
        <v>45</v>
      </c>
      <c r="P11" s="69" t="s">
        <v>45</v>
      </c>
      <c r="Q11" s="70" t="s">
        <v>44</v>
      </c>
    </row>
    <row r="12" spans="1:20" s="2" customFormat="1" ht="12.75" customHeight="1" x14ac:dyDescent="0.2">
      <c r="A12" s="66">
        <v>1969</v>
      </c>
      <c r="B12" s="67">
        <v>31.1</v>
      </c>
      <c r="C12" s="67">
        <f t="shared" ref="C12:C47" si="6">B12/$B$48*100</f>
        <v>33.621621621621621</v>
      </c>
      <c r="D12" s="67">
        <f t="shared" ref="D12:D54" si="7">$B12/$B$43*100</f>
        <v>36.545240893066982</v>
      </c>
      <c r="E12" s="67">
        <f t="shared" si="0"/>
        <v>38.826466916354562</v>
      </c>
      <c r="F12" s="67">
        <f t="shared" si="1"/>
        <v>43.618513323983173</v>
      </c>
      <c r="G12" s="67">
        <f t="shared" si="2"/>
        <v>48.976377952755904</v>
      </c>
      <c r="H12" s="67">
        <f t="shared" si="3"/>
        <v>59.351145038167942</v>
      </c>
      <c r="I12" s="67">
        <f t="shared" si="4"/>
        <v>69.265033407572389</v>
      </c>
      <c r="J12" s="67">
        <f t="shared" si="5"/>
        <v>96.58385093167702</v>
      </c>
      <c r="K12" s="68">
        <f t="shared" ref="K12:K61" si="8">IF(ISERROR((B12/B11-1)*100),"",(B12/B11-1)*100)</f>
        <v>1.6339869281045694</v>
      </c>
      <c r="L12" s="69" t="s">
        <v>45</v>
      </c>
      <c r="M12" s="69" t="s">
        <v>45</v>
      </c>
      <c r="N12" s="69" t="s">
        <v>45</v>
      </c>
      <c r="O12" s="69" t="s">
        <v>45</v>
      </c>
      <c r="P12" s="69" t="s">
        <v>45</v>
      </c>
      <c r="Q12" s="70" t="s">
        <v>44</v>
      </c>
    </row>
    <row r="13" spans="1:20" s="2" customFormat="1" ht="12.75" customHeight="1" x14ac:dyDescent="0.2">
      <c r="A13" s="66">
        <v>1970</v>
      </c>
      <c r="B13" s="67">
        <v>32.200000000000003</v>
      </c>
      <c r="C13" s="67">
        <f t="shared" si="6"/>
        <v>34.810810810810814</v>
      </c>
      <c r="D13" s="67">
        <f t="shared" si="7"/>
        <v>37.837837837837846</v>
      </c>
      <c r="E13" s="67">
        <f t="shared" si="0"/>
        <v>40.199750312109863</v>
      </c>
      <c r="F13" s="67">
        <f t="shared" si="1"/>
        <v>45.161290322580648</v>
      </c>
      <c r="G13" s="67">
        <f t="shared" si="2"/>
        <v>50.708661417322844</v>
      </c>
      <c r="H13" s="67">
        <f t="shared" si="3"/>
        <v>61.450381679389324</v>
      </c>
      <c r="I13" s="67">
        <f t="shared" si="4"/>
        <v>71.714922048997792</v>
      </c>
      <c r="J13" s="67">
        <f t="shared" si="5"/>
        <v>100</v>
      </c>
      <c r="K13" s="68">
        <f t="shared" si="8"/>
        <v>3.5369774919614239</v>
      </c>
      <c r="L13" s="69" t="s">
        <v>45</v>
      </c>
      <c r="M13" s="69" t="s">
        <v>45</v>
      </c>
      <c r="N13" s="69" t="s">
        <v>45</v>
      </c>
      <c r="O13" s="69" t="s">
        <v>45</v>
      </c>
      <c r="P13" s="69" t="s">
        <v>45</v>
      </c>
      <c r="Q13" s="70" t="s">
        <v>44</v>
      </c>
    </row>
    <row r="14" spans="1:20" s="2" customFormat="1" ht="12.75" customHeight="1" x14ac:dyDescent="0.2">
      <c r="A14" s="66">
        <v>1971</v>
      </c>
      <c r="B14" s="67">
        <v>33.9</v>
      </c>
      <c r="C14" s="67">
        <f t="shared" si="6"/>
        <v>36.648648648648646</v>
      </c>
      <c r="D14" s="67">
        <f t="shared" si="7"/>
        <v>39.835487661574618</v>
      </c>
      <c r="E14" s="67">
        <f t="shared" si="0"/>
        <v>42.322097378277157</v>
      </c>
      <c r="F14" s="67">
        <f t="shared" si="1"/>
        <v>47.545582047685834</v>
      </c>
      <c r="G14" s="67">
        <f t="shared" si="2"/>
        <v>53.385826771653541</v>
      </c>
      <c r="H14" s="67">
        <f t="shared" si="3"/>
        <v>64.694656488549612</v>
      </c>
      <c r="I14" s="67">
        <f t="shared" si="4"/>
        <v>75.501113585746111</v>
      </c>
      <c r="J14" s="67">
        <f t="shared" si="5"/>
        <v>105.27950310559004</v>
      </c>
      <c r="K14" s="68">
        <f t="shared" si="8"/>
        <v>5.2795031055900443</v>
      </c>
      <c r="L14" s="69" t="s">
        <v>45</v>
      </c>
      <c r="M14" s="69" t="s">
        <v>45</v>
      </c>
      <c r="N14" s="69" t="s">
        <v>45</v>
      </c>
      <c r="O14" s="69" t="s">
        <v>45</v>
      </c>
      <c r="P14" s="69" t="s">
        <v>45</v>
      </c>
      <c r="Q14" s="70" t="s">
        <v>44</v>
      </c>
    </row>
    <row r="15" spans="1:20" s="2" customFormat="1" ht="12.75" customHeight="1" x14ac:dyDescent="0.2">
      <c r="A15" s="66">
        <v>1972</v>
      </c>
      <c r="B15" s="67">
        <v>35.799999999999997</v>
      </c>
      <c r="C15" s="67">
        <f t="shared" si="6"/>
        <v>38.702702702702702</v>
      </c>
      <c r="D15" s="67">
        <f t="shared" si="7"/>
        <v>42.068155111633374</v>
      </c>
      <c r="E15" s="67">
        <f t="shared" si="0"/>
        <v>44.694132334581774</v>
      </c>
      <c r="F15" s="67">
        <f t="shared" si="1"/>
        <v>50.210378681626921</v>
      </c>
      <c r="G15" s="67">
        <f t="shared" si="2"/>
        <v>56.377952755905504</v>
      </c>
      <c r="H15" s="67">
        <f t="shared" si="3"/>
        <v>68.320610687022892</v>
      </c>
      <c r="I15" s="67">
        <f t="shared" si="4"/>
        <v>79.732739420935403</v>
      </c>
      <c r="J15" s="67">
        <f t="shared" si="5"/>
        <v>111.18012422360246</v>
      </c>
      <c r="K15" s="68">
        <f t="shared" si="8"/>
        <v>5.6047197640118007</v>
      </c>
      <c r="L15" s="69" t="s">
        <v>45</v>
      </c>
      <c r="M15" s="69" t="s">
        <v>45</v>
      </c>
      <c r="N15" s="69" t="s">
        <v>45</v>
      </c>
      <c r="O15" s="69" t="s">
        <v>45</v>
      </c>
      <c r="P15" s="69" t="s">
        <v>45</v>
      </c>
      <c r="Q15" s="70" t="s">
        <v>44</v>
      </c>
    </row>
    <row r="16" spans="1:20" s="2" customFormat="1" ht="12.75" customHeight="1" x14ac:dyDescent="0.2">
      <c r="A16" s="66">
        <v>1973</v>
      </c>
      <c r="B16" s="67">
        <v>38.299999999999997</v>
      </c>
      <c r="C16" s="67">
        <f t="shared" si="6"/>
        <v>41.405405405405403</v>
      </c>
      <c r="D16" s="67">
        <f t="shared" si="7"/>
        <v>45.005875440658052</v>
      </c>
      <c r="E16" s="67">
        <f t="shared" si="0"/>
        <v>47.815230961298376</v>
      </c>
      <c r="F16" s="67">
        <f t="shared" si="1"/>
        <v>53.716690042075733</v>
      </c>
      <c r="G16" s="67">
        <f t="shared" si="2"/>
        <v>60.314960629921252</v>
      </c>
      <c r="H16" s="67">
        <f t="shared" si="3"/>
        <v>73.091603053435108</v>
      </c>
      <c r="I16" s="67">
        <f t="shared" si="4"/>
        <v>85.300668151447653</v>
      </c>
      <c r="J16" s="67">
        <f t="shared" si="5"/>
        <v>118.94409937888197</v>
      </c>
      <c r="K16" s="68">
        <f t="shared" si="8"/>
        <v>6.9832402234636826</v>
      </c>
      <c r="L16" s="69" t="s">
        <v>45</v>
      </c>
      <c r="M16" s="69" t="s">
        <v>45</v>
      </c>
      <c r="N16" s="69" t="s">
        <v>45</v>
      </c>
      <c r="O16" s="69" t="s">
        <v>45</v>
      </c>
      <c r="P16" s="69" t="s">
        <v>45</v>
      </c>
      <c r="Q16" s="70" t="s">
        <v>44</v>
      </c>
    </row>
    <row r="17" spans="1:17" s="2" customFormat="1" ht="12.75" customHeight="1" x14ac:dyDescent="0.2">
      <c r="A17" s="66">
        <v>1974</v>
      </c>
      <c r="B17" s="67">
        <v>40.799999999999997</v>
      </c>
      <c r="C17" s="67">
        <f t="shared" si="6"/>
        <v>44.108108108108105</v>
      </c>
      <c r="D17" s="67">
        <f t="shared" si="7"/>
        <v>47.94359576968273</v>
      </c>
      <c r="E17" s="67">
        <f t="shared" si="0"/>
        <v>50.936329588014985</v>
      </c>
      <c r="F17" s="67">
        <f t="shared" si="1"/>
        <v>57.223001402524545</v>
      </c>
      <c r="G17" s="67">
        <f t="shared" si="2"/>
        <v>64.251968503937007</v>
      </c>
      <c r="H17" s="67">
        <f t="shared" si="3"/>
        <v>77.862595419847324</v>
      </c>
      <c r="I17" s="67">
        <f t="shared" si="4"/>
        <v>90.868596881959903</v>
      </c>
      <c r="J17" s="67">
        <f t="shared" si="5"/>
        <v>126.70807453416147</v>
      </c>
      <c r="K17" s="68">
        <f t="shared" si="8"/>
        <v>6.5274151436031325</v>
      </c>
      <c r="L17" s="69" t="s">
        <v>45</v>
      </c>
      <c r="M17" s="69" t="s">
        <v>45</v>
      </c>
      <c r="N17" s="69" t="s">
        <v>45</v>
      </c>
      <c r="O17" s="69" t="s">
        <v>45</v>
      </c>
      <c r="P17" s="69" t="s">
        <v>45</v>
      </c>
      <c r="Q17" s="70" t="s">
        <v>44</v>
      </c>
    </row>
    <row r="18" spans="1:17" s="2" customFormat="1" ht="12.75" customHeight="1" x14ac:dyDescent="0.2">
      <c r="A18" s="66">
        <v>1975</v>
      </c>
      <c r="B18" s="67">
        <v>43</v>
      </c>
      <c r="C18" s="67">
        <f t="shared" si="6"/>
        <v>46.486486486486491</v>
      </c>
      <c r="D18" s="67">
        <f t="shared" si="7"/>
        <v>50.528789659224451</v>
      </c>
      <c r="E18" s="67">
        <f t="shared" si="0"/>
        <v>53.682896379525602</v>
      </c>
      <c r="F18" s="67">
        <f t="shared" si="1"/>
        <v>60.308555399719502</v>
      </c>
      <c r="G18" s="67">
        <f t="shared" si="2"/>
        <v>67.716535433070874</v>
      </c>
      <c r="H18" s="67">
        <f t="shared" si="3"/>
        <v>82.061068702290072</v>
      </c>
      <c r="I18" s="67">
        <f t="shared" si="4"/>
        <v>95.768374164810695</v>
      </c>
      <c r="J18" s="67">
        <f t="shared" si="5"/>
        <v>133.54037267080744</v>
      </c>
      <c r="K18" s="68">
        <f t="shared" si="8"/>
        <v>5.3921568627451011</v>
      </c>
      <c r="L18" s="69" t="s">
        <v>45</v>
      </c>
      <c r="M18" s="69" t="s">
        <v>45</v>
      </c>
      <c r="N18" s="69" t="s">
        <v>45</v>
      </c>
      <c r="O18" s="69" t="s">
        <v>45</v>
      </c>
      <c r="P18" s="69" t="s">
        <v>45</v>
      </c>
      <c r="Q18" s="70" t="s">
        <v>44</v>
      </c>
    </row>
    <row r="19" spans="1:17" s="2" customFormat="1" ht="12.75" customHeight="1" x14ac:dyDescent="0.2">
      <c r="A19" s="66">
        <v>1976</v>
      </c>
      <c r="B19" s="67">
        <v>44.9</v>
      </c>
      <c r="C19" s="67">
        <f t="shared" si="6"/>
        <v>48.54054054054054</v>
      </c>
      <c r="D19" s="67">
        <f t="shared" si="7"/>
        <v>52.761457109283192</v>
      </c>
      <c r="E19" s="67">
        <f t="shared" si="0"/>
        <v>56.054931335830219</v>
      </c>
      <c r="F19" s="67">
        <f t="shared" si="1"/>
        <v>62.973352033660589</v>
      </c>
      <c r="G19" s="67">
        <f t="shared" si="2"/>
        <v>70.708661417322844</v>
      </c>
      <c r="H19" s="67">
        <f t="shared" si="3"/>
        <v>85.687022900763353</v>
      </c>
      <c r="I19" s="67">
        <f t="shared" si="4"/>
        <v>100</v>
      </c>
      <c r="J19" s="67">
        <f t="shared" si="5"/>
        <v>139.44099378881987</v>
      </c>
      <c r="K19" s="68">
        <f t="shared" si="8"/>
        <v>4.4186046511627941</v>
      </c>
      <c r="L19" s="69" t="s">
        <v>45</v>
      </c>
      <c r="M19" s="69" t="s">
        <v>45</v>
      </c>
      <c r="N19" s="69" t="s">
        <v>45</v>
      </c>
      <c r="O19" s="69" t="s">
        <v>45</v>
      </c>
      <c r="P19" s="69" t="s">
        <v>45</v>
      </c>
      <c r="Q19" s="70" t="s">
        <v>44</v>
      </c>
    </row>
    <row r="20" spans="1:17" s="2" customFormat="1" ht="12.75" customHeight="1" x14ac:dyDescent="0.2">
      <c r="A20" s="66">
        <v>1977</v>
      </c>
      <c r="B20" s="67">
        <v>46.6</v>
      </c>
      <c r="C20" s="67">
        <f t="shared" si="6"/>
        <v>50.378378378378372</v>
      </c>
      <c r="D20" s="67">
        <f t="shared" si="7"/>
        <v>54.759106933019986</v>
      </c>
      <c r="E20" s="67">
        <f t="shared" si="0"/>
        <v>58.177278401997512</v>
      </c>
      <c r="F20" s="67">
        <f t="shared" si="1"/>
        <v>65.357643758765789</v>
      </c>
      <c r="G20" s="67">
        <f t="shared" si="2"/>
        <v>73.385826771653555</v>
      </c>
      <c r="H20" s="67">
        <f t="shared" si="3"/>
        <v>88.931297709923669</v>
      </c>
      <c r="I20" s="67">
        <f t="shared" si="4"/>
        <v>103.78619153674833</v>
      </c>
      <c r="J20" s="67">
        <f t="shared" si="5"/>
        <v>144.72049689440993</v>
      </c>
      <c r="K20" s="68">
        <f t="shared" si="8"/>
        <v>3.786191536748329</v>
      </c>
      <c r="L20" s="69" t="s">
        <v>45</v>
      </c>
      <c r="M20" s="69" t="s">
        <v>45</v>
      </c>
      <c r="N20" s="69" t="s">
        <v>45</v>
      </c>
      <c r="O20" s="69" t="s">
        <v>45</v>
      </c>
      <c r="P20" s="69" t="s">
        <v>45</v>
      </c>
      <c r="Q20" s="70" t="s">
        <v>44</v>
      </c>
    </row>
    <row r="21" spans="1:17" s="2" customFormat="1" ht="12.75" customHeight="1" x14ac:dyDescent="0.2">
      <c r="A21" s="66">
        <v>1978</v>
      </c>
      <c r="B21" s="67">
        <v>47.8</v>
      </c>
      <c r="C21" s="67">
        <f t="shared" si="6"/>
        <v>51.67567567567567</v>
      </c>
      <c r="D21" s="67">
        <f t="shared" si="7"/>
        <v>56.169212690951817</v>
      </c>
      <c r="E21" s="67">
        <f t="shared" si="0"/>
        <v>59.675405742821475</v>
      </c>
      <c r="F21" s="67">
        <f t="shared" si="1"/>
        <v>67.040673211781211</v>
      </c>
      <c r="G21" s="67">
        <f t="shared" si="2"/>
        <v>75.275590551181097</v>
      </c>
      <c r="H21" s="67">
        <f t="shared" si="3"/>
        <v>91.221374045801525</v>
      </c>
      <c r="I21" s="67">
        <f t="shared" si="4"/>
        <v>106.45879732739421</v>
      </c>
      <c r="J21" s="67">
        <f t="shared" si="5"/>
        <v>148.44720496894408</v>
      </c>
      <c r="K21" s="68">
        <f t="shared" si="8"/>
        <v>2.5751072961373245</v>
      </c>
      <c r="L21" s="69" t="s">
        <v>45</v>
      </c>
      <c r="M21" s="69" t="s">
        <v>45</v>
      </c>
      <c r="N21" s="69" t="s">
        <v>45</v>
      </c>
      <c r="O21" s="69" t="s">
        <v>45</v>
      </c>
      <c r="P21" s="69" t="s">
        <v>45</v>
      </c>
      <c r="Q21" s="70" t="s">
        <v>44</v>
      </c>
    </row>
    <row r="22" spans="1:17" s="2" customFormat="1" ht="12.75" customHeight="1" x14ac:dyDescent="0.2">
      <c r="A22" s="66">
        <v>1979</v>
      </c>
      <c r="B22" s="67">
        <v>49.7</v>
      </c>
      <c r="C22" s="67">
        <f t="shared" si="6"/>
        <v>53.729729729729733</v>
      </c>
      <c r="D22" s="67">
        <f t="shared" si="7"/>
        <v>58.401880141010587</v>
      </c>
      <c r="E22" s="67">
        <f t="shared" si="0"/>
        <v>62.047440699126099</v>
      </c>
      <c r="F22" s="67">
        <f t="shared" si="1"/>
        <v>69.705469845722305</v>
      </c>
      <c r="G22" s="67">
        <f t="shared" si="2"/>
        <v>78.267716535433067</v>
      </c>
      <c r="H22" s="67">
        <f t="shared" si="3"/>
        <v>94.84732824427482</v>
      </c>
      <c r="I22" s="67">
        <f t="shared" si="4"/>
        <v>110.69042316258353</v>
      </c>
      <c r="J22" s="67">
        <f t="shared" si="5"/>
        <v>154.34782608695653</v>
      </c>
      <c r="K22" s="68">
        <f t="shared" si="8"/>
        <v>3.9748953974895418</v>
      </c>
      <c r="L22" s="69" t="s">
        <v>45</v>
      </c>
      <c r="M22" s="69" t="s">
        <v>45</v>
      </c>
      <c r="N22" s="69" t="s">
        <v>45</v>
      </c>
      <c r="O22" s="69" t="s">
        <v>45</v>
      </c>
      <c r="P22" s="69" t="s">
        <v>45</v>
      </c>
      <c r="Q22" s="70" t="s">
        <v>44</v>
      </c>
    </row>
    <row r="23" spans="1:17" s="2" customFormat="1" ht="12.75" customHeight="1" x14ac:dyDescent="0.2">
      <c r="A23" s="66">
        <v>1980</v>
      </c>
      <c r="B23" s="67">
        <v>52.4</v>
      </c>
      <c r="C23" s="67">
        <f t="shared" si="6"/>
        <v>56.648648648648646</v>
      </c>
      <c r="D23" s="67">
        <f t="shared" si="7"/>
        <v>61.574618096357227</v>
      </c>
      <c r="E23" s="67">
        <f t="shared" si="0"/>
        <v>65.418227215980025</v>
      </c>
      <c r="F23" s="67">
        <f t="shared" si="1"/>
        <v>73.492286115007005</v>
      </c>
      <c r="G23" s="67">
        <f t="shared" si="2"/>
        <v>82.519685039370074</v>
      </c>
      <c r="H23" s="67">
        <f t="shared" si="3"/>
        <v>100</v>
      </c>
      <c r="I23" s="67">
        <f t="shared" si="4"/>
        <v>116.70378619153674</v>
      </c>
      <c r="J23" s="67">
        <f t="shared" si="5"/>
        <v>162.73291925465836</v>
      </c>
      <c r="K23" s="68">
        <f t="shared" si="8"/>
        <v>5.4325955734406239</v>
      </c>
      <c r="L23" s="69" t="s">
        <v>45</v>
      </c>
      <c r="M23" s="69" t="s">
        <v>45</v>
      </c>
      <c r="N23" s="69" t="s">
        <v>45</v>
      </c>
      <c r="O23" s="69" t="s">
        <v>45</v>
      </c>
      <c r="P23" s="69" t="s">
        <v>45</v>
      </c>
      <c r="Q23" s="70" t="s">
        <v>44</v>
      </c>
    </row>
    <row r="24" spans="1:17" s="2" customFormat="1" ht="12.75" customHeight="1" x14ac:dyDescent="0.2">
      <c r="A24" s="66">
        <v>1981</v>
      </c>
      <c r="B24" s="67">
        <v>55.7</v>
      </c>
      <c r="C24" s="67">
        <f t="shared" si="6"/>
        <v>60.216216216216225</v>
      </c>
      <c r="D24" s="67">
        <f t="shared" si="7"/>
        <v>65.452408930669804</v>
      </c>
      <c r="E24" s="67">
        <f t="shared" si="0"/>
        <v>69.53807740324595</v>
      </c>
      <c r="F24" s="67">
        <f t="shared" si="1"/>
        <v>78.120617110799458</v>
      </c>
      <c r="G24" s="67">
        <f t="shared" si="2"/>
        <v>87.716535433070874</v>
      </c>
      <c r="H24" s="67">
        <f t="shared" si="3"/>
        <v>106.29770992366414</v>
      </c>
      <c r="I24" s="67">
        <f t="shared" si="4"/>
        <v>124.05345211581293</v>
      </c>
      <c r="J24" s="67">
        <f t="shared" si="5"/>
        <v>172.98136645962731</v>
      </c>
      <c r="K24" s="68">
        <f t="shared" si="8"/>
        <v>6.297709923664141</v>
      </c>
      <c r="L24" s="69" t="s">
        <v>45</v>
      </c>
      <c r="M24" s="69" t="s">
        <v>45</v>
      </c>
      <c r="N24" s="69" t="s">
        <v>45</v>
      </c>
      <c r="O24" s="69" t="s">
        <v>45</v>
      </c>
      <c r="P24" s="69" t="s">
        <v>45</v>
      </c>
      <c r="Q24" s="70" t="s">
        <v>44</v>
      </c>
    </row>
    <row r="25" spans="1:17" s="2" customFormat="1" ht="12.75" customHeight="1" x14ac:dyDescent="0.2">
      <c r="A25" s="66">
        <v>1982</v>
      </c>
      <c r="B25" s="67">
        <v>58.7</v>
      </c>
      <c r="C25" s="67">
        <f t="shared" si="6"/>
        <v>63.459459459459467</v>
      </c>
      <c r="D25" s="67">
        <f t="shared" si="7"/>
        <v>68.977673325499424</v>
      </c>
      <c r="E25" s="67">
        <f t="shared" si="0"/>
        <v>73.283395755305875</v>
      </c>
      <c r="F25" s="67">
        <f t="shared" si="1"/>
        <v>82.328190743338013</v>
      </c>
      <c r="G25" s="67">
        <f t="shared" si="2"/>
        <v>92.440944881889763</v>
      </c>
      <c r="H25" s="67">
        <f t="shared" si="3"/>
        <v>112.02290076335879</v>
      </c>
      <c r="I25" s="67">
        <f t="shared" si="4"/>
        <v>130.73496659242764</v>
      </c>
      <c r="J25" s="67">
        <f t="shared" si="5"/>
        <v>182.29813664596273</v>
      </c>
      <c r="K25" s="68">
        <f t="shared" si="8"/>
        <v>5.3859964093357249</v>
      </c>
      <c r="L25" s="69" t="s">
        <v>45</v>
      </c>
      <c r="M25" s="69" t="s">
        <v>45</v>
      </c>
      <c r="N25" s="69" t="s">
        <v>45</v>
      </c>
      <c r="O25" s="69" t="s">
        <v>45</v>
      </c>
      <c r="P25" s="69" t="s">
        <v>45</v>
      </c>
      <c r="Q25" s="70" t="s">
        <v>44</v>
      </c>
    </row>
    <row r="26" spans="1:17" s="2" customFormat="1" ht="12.75" customHeight="1" x14ac:dyDescent="0.2">
      <c r="A26" s="66">
        <v>1983</v>
      </c>
      <c r="B26" s="67">
        <v>60.6</v>
      </c>
      <c r="C26" s="67">
        <f t="shared" si="6"/>
        <v>65.513513513513516</v>
      </c>
      <c r="D26" s="67">
        <f t="shared" si="7"/>
        <v>71.21034077555818</v>
      </c>
      <c r="E26" s="67">
        <f t="shared" si="0"/>
        <v>75.655430711610492</v>
      </c>
      <c r="F26" s="67">
        <f t="shared" si="1"/>
        <v>84.992987377279107</v>
      </c>
      <c r="G26" s="67">
        <f t="shared" si="2"/>
        <v>95.433070866141733</v>
      </c>
      <c r="H26" s="67">
        <f t="shared" si="3"/>
        <v>115.64885496183206</v>
      </c>
      <c r="I26" s="67">
        <f t="shared" si="4"/>
        <v>134.96659242761692</v>
      </c>
      <c r="J26" s="67">
        <f t="shared" si="5"/>
        <v>188.19875776397515</v>
      </c>
      <c r="K26" s="68">
        <f t="shared" si="8"/>
        <v>3.236797274275971</v>
      </c>
      <c r="L26" s="69" t="s">
        <v>45</v>
      </c>
      <c r="M26" s="69" t="s">
        <v>45</v>
      </c>
      <c r="N26" s="69" t="s">
        <v>45</v>
      </c>
      <c r="O26" s="69" t="s">
        <v>45</v>
      </c>
      <c r="P26" s="69" t="s">
        <v>45</v>
      </c>
      <c r="Q26" s="70" t="s">
        <v>44</v>
      </c>
    </row>
    <row r="27" spans="1:17" s="2" customFormat="1" ht="12.75" customHeight="1" x14ac:dyDescent="0.2">
      <c r="A27" s="66">
        <v>1984</v>
      </c>
      <c r="B27" s="67">
        <v>62.1</v>
      </c>
      <c r="C27" s="67">
        <f t="shared" si="6"/>
        <v>67.135135135135144</v>
      </c>
      <c r="D27" s="67">
        <f t="shared" si="7"/>
        <v>72.972972972972983</v>
      </c>
      <c r="E27" s="67">
        <f t="shared" si="0"/>
        <v>77.528089887640462</v>
      </c>
      <c r="F27" s="67">
        <f t="shared" si="1"/>
        <v>87.096774193548384</v>
      </c>
      <c r="G27" s="67">
        <f t="shared" si="2"/>
        <v>97.795275590551185</v>
      </c>
      <c r="H27" s="67">
        <f t="shared" si="3"/>
        <v>118.51145038167941</v>
      </c>
      <c r="I27" s="67">
        <f t="shared" si="4"/>
        <v>138.30734966592428</v>
      </c>
      <c r="J27" s="67">
        <f t="shared" si="5"/>
        <v>192.85714285714283</v>
      </c>
      <c r="K27" s="68">
        <f t="shared" si="8"/>
        <v>2.4752475247524774</v>
      </c>
      <c r="L27" s="69" t="s">
        <v>45</v>
      </c>
      <c r="M27" s="69" t="s">
        <v>45</v>
      </c>
      <c r="N27" s="69" t="s">
        <v>45</v>
      </c>
      <c r="O27" s="69" t="s">
        <v>45</v>
      </c>
      <c r="P27" s="69" t="s">
        <v>45</v>
      </c>
      <c r="Q27" s="70" t="s">
        <v>44</v>
      </c>
    </row>
    <row r="28" spans="1:17" s="2" customFormat="1" ht="12.75" customHeight="1" x14ac:dyDescent="0.2">
      <c r="A28" s="66">
        <v>1985</v>
      </c>
      <c r="B28" s="67">
        <v>63.5</v>
      </c>
      <c r="C28" s="67">
        <f t="shared" si="6"/>
        <v>68.648648648648646</v>
      </c>
      <c r="D28" s="67">
        <f t="shared" si="7"/>
        <v>74.61809635722679</v>
      </c>
      <c r="E28" s="67">
        <f t="shared" si="0"/>
        <v>79.275905118601756</v>
      </c>
      <c r="F28" s="67">
        <f t="shared" si="1"/>
        <v>89.060308555399729</v>
      </c>
      <c r="G28" s="67">
        <f t="shared" si="2"/>
        <v>100</v>
      </c>
      <c r="H28" s="67">
        <f t="shared" si="3"/>
        <v>121.18320610687023</v>
      </c>
      <c r="I28" s="67">
        <f t="shared" si="4"/>
        <v>141.42538975501114</v>
      </c>
      <c r="J28" s="67">
        <f t="shared" si="5"/>
        <v>197.20496894409936</v>
      </c>
      <c r="K28" s="68">
        <f t="shared" si="8"/>
        <v>2.2544283413848509</v>
      </c>
      <c r="L28" s="69" t="s">
        <v>45</v>
      </c>
      <c r="M28" s="69" t="s">
        <v>45</v>
      </c>
      <c r="N28" s="69" t="s">
        <v>45</v>
      </c>
      <c r="O28" s="69" t="s">
        <v>45</v>
      </c>
      <c r="P28" s="69" t="s">
        <v>45</v>
      </c>
      <c r="Q28" s="70" t="s">
        <v>44</v>
      </c>
    </row>
    <row r="29" spans="1:17" s="2" customFormat="1" ht="12.75" customHeight="1" x14ac:dyDescent="0.2">
      <c r="A29" s="66">
        <v>1986</v>
      </c>
      <c r="B29" s="67">
        <v>63.5</v>
      </c>
      <c r="C29" s="67">
        <f t="shared" si="6"/>
        <v>68.648648648648646</v>
      </c>
      <c r="D29" s="67">
        <f t="shared" si="7"/>
        <v>74.61809635722679</v>
      </c>
      <c r="E29" s="67">
        <f t="shared" si="0"/>
        <v>79.275905118601756</v>
      </c>
      <c r="F29" s="67">
        <f t="shared" si="1"/>
        <v>89.060308555399729</v>
      </c>
      <c r="G29" s="67">
        <f t="shared" si="2"/>
        <v>100</v>
      </c>
      <c r="H29" s="67">
        <f t="shared" si="3"/>
        <v>121.18320610687023</v>
      </c>
      <c r="I29" s="67">
        <f t="shared" si="4"/>
        <v>141.42538975501114</v>
      </c>
      <c r="J29" s="67">
        <f t="shared" si="5"/>
        <v>197.20496894409936</v>
      </c>
      <c r="K29" s="68">
        <f t="shared" si="8"/>
        <v>0</v>
      </c>
      <c r="L29" s="69" t="s">
        <v>45</v>
      </c>
      <c r="M29" s="69" t="s">
        <v>45</v>
      </c>
      <c r="N29" s="69" t="s">
        <v>45</v>
      </c>
      <c r="O29" s="69" t="s">
        <v>45</v>
      </c>
      <c r="P29" s="69" t="s">
        <v>45</v>
      </c>
      <c r="Q29" s="70" t="s">
        <v>44</v>
      </c>
    </row>
    <row r="30" spans="1:17" s="2" customFormat="1" ht="12.75" customHeight="1" x14ac:dyDescent="0.2">
      <c r="A30" s="66">
        <v>1987</v>
      </c>
      <c r="B30" s="67">
        <v>63.8</v>
      </c>
      <c r="C30" s="67">
        <f t="shared" si="6"/>
        <v>68.972972972972968</v>
      </c>
      <c r="D30" s="67">
        <f t="shared" si="7"/>
        <v>74.970622796709748</v>
      </c>
      <c r="E30" s="67">
        <f t="shared" si="0"/>
        <v>79.650436953807741</v>
      </c>
      <c r="F30" s="67">
        <f t="shared" si="1"/>
        <v>89.481065918653584</v>
      </c>
      <c r="G30" s="67">
        <f t="shared" si="2"/>
        <v>100.47244094488188</v>
      </c>
      <c r="H30" s="67">
        <f t="shared" si="3"/>
        <v>121.7557251908397</v>
      </c>
      <c r="I30" s="67">
        <f t="shared" si="4"/>
        <v>142.09354120267261</v>
      </c>
      <c r="J30" s="67">
        <f t="shared" si="5"/>
        <v>198.13664596273287</v>
      </c>
      <c r="K30" s="68">
        <f t="shared" si="8"/>
        <v>0.47244094488188004</v>
      </c>
      <c r="L30" s="69" t="s">
        <v>45</v>
      </c>
      <c r="M30" s="69" t="s">
        <v>45</v>
      </c>
      <c r="N30" s="69" t="s">
        <v>45</v>
      </c>
      <c r="O30" s="69" t="s">
        <v>45</v>
      </c>
      <c r="P30" s="69" t="s">
        <v>45</v>
      </c>
      <c r="Q30" s="70" t="s">
        <v>44</v>
      </c>
    </row>
    <row r="31" spans="1:17" s="2" customFormat="1" ht="12.75" customHeight="1" x14ac:dyDescent="0.2">
      <c r="A31" s="66">
        <v>1988</v>
      </c>
      <c r="B31" s="67">
        <v>64.8</v>
      </c>
      <c r="C31" s="67">
        <f t="shared" si="6"/>
        <v>70.054054054054049</v>
      </c>
      <c r="D31" s="67">
        <f t="shared" si="7"/>
        <v>76.145710928319616</v>
      </c>
      <c r="E31" s="67">
        <f t="shared" si="0"/>
        <v>80.898876404494374</v>
      </c>
      <c r="F31" s="67">
        <f t="shared" si="1"/>
        <v>90.883590462833098</v>
      </c>
      <c r="G31" s="67">
        <f t="shared" si="2"/>
        <v>102.04724409448818</v>
      </c>
      <c r="H31" s="67">
        <f t="shared" si="3"/>
        <v>123.66412213740459</v>
      </c>
      <c r="I31" s="67">
        <f t="shared" si="4"/>
        <v>144.3207126948775</v>
      </c>
      <c r="J31" s="67">
        <f t="shared" si="5"/>
        <v>201.24223602484471</v>
      </c>
      <c r="K31" s="68">
        <f t="shared" si="8"/>
        <v>1.5673981191222541</v>
      </c>
      <c r="L31" s="69" t="s">
        <v>45</v>
      </c>
      <c r="M31" s="69" t="s">
        <v>45</v>
      </c>
      <c r="N31" s="69" t="s">
        <v>45</v>
      </c>
      <c r="O31" s="69" t="s">
        <v>45</v>
      </c>
      <c r="P31" s="69" t="s">
        <v>45</v>
      </c>
      <c r="Q31" s="70" t="s">
        <v>44</v>
      </c>
    </row>
    <row r="32" spans="1:17" s="2" customFormat="1" ht="12.75" customHeight="1" x14ac:dyDescent="0.2">
      <c r="A32" s="66">
        <v>1989</v>
      </c>
      <c r="B32" s="67">
        <v>66.7</v>
      </c>
      <c r="C32" s="67">
        <f t="shared" si="6"/>
        <v>72.108108108108112</v>
      </c>
      <c r="D32" s="67">
        <f t="shared" si="7"/>
        <v>78.378378378378386</v>
      </c>
      <c r="E32" s="67">
        <f t="shared" si="0"/>
        <v>83.270911360799019</v>
      </c>
      <c r="F32" s="67">
        <f t="shared" si="1"/>
        <v>93.548387096774206</v>
      </c>
      <c r="G32" s="67">
        <f t="shared" si="2"/>
        <v>105.03937007874016</v>
      </c>
      <c r="H32" s="67">
        <f t="shared" si="3"/>
        <v>127.29007633587787</v>
      </c>
      <c r="I32" s="67">
        <f t="shared" si="4"/>
        <v>148.55233853006681</v>
      </c>
      <c r="J32" s="67">
        <f t="shared" si="5"/>
        <v>207.14285714285711</v>
      </c>
      <c r="K32" s="68">
        <f t="shared" si="8"/>
        <v>2.9320987654321007</v>
      </c>
      <c r="L32" s="69" t="s">
        <v>45</v>
      </c>
      <c r="M32" s="69" t="s">
        <v>45</v>
      </c>
      <c r="N32" s="69" t="s">
        <v>45</v>
      </c>
      <c r="O32" s="69" t="s">
        <v>45</v>
      </c>
      <c r="P32" s="69" t="s">
        <v>45</v>
      </c>
      <c r="Q32" s="70" t="s">
        <v>44</v>
      </c>
    </row>
    <row r="33" spans="1:19" s="2" customFormat="1" ht="12.75" customHeight="1" x14ac:dyDescent="0.2">
      <c r="A33" s="66">
        <v>1990</v>
      </c>
      <c r="B33" s="67">
        <v>68.7</v>
      </c>
      <c r="C33" s="67">
        <f t="shared" si="6"/>
        <v>74.270270270270274</v>
      </c>
      <c r="D33" s="67">
        <f t="shared" si="7"/>
        <v>80.728554641598123</v>
      </c>
      <c r="E33" s="67">
        <f t="shared" si="0"/>
        <v>85.767790262172298</v>
      </c>
      <c r="F33" s="67">
        <f t="shared" si="1"/>
        <v>96.353436185133248</v>
      </c>
      <c r="G33" s="67">
        <f t="shared" si="2"/>
        <v>108.18897637795276</v>
      </c>
      <c r="H33" s="67">
        <f t="shared" si="3"/>
        <v>131.10687022900765</v>
      </c>
      <c r="I33" s="67">
        <f t="shared" si="4"/>
        <v>153.00668151447664</v>
      </c>
      <c r="J33" s="67">
        <f t="shared" si="5"/>
        <v>213.35403726708074</v>
      </c>
      <c r="K33" s="68">
        <f t="shared" si="8"/>
        <v>2.998500749625177</v>
      </c>
      <c r="L33" s="69" t="s">
        <v>45</v>
      </c>
      <c r="M33" s="69" t="s">
        <v>45</v>
      </c>
      <c r="N33" s="69" t="s">
        <v>45</v>
      </c>
      <c r="O33" s="69" t="s">
        <v>45</v>
      </c>
      <c r="P33" s="69" t="s">
        <v>45</v>
      </c>
      <c r="Q33" s="70" t="s">
        <v>44</v>
      </c>
    </row>
    <row r="34" spans="1:19" s="2" customFormat="1" ht="12.75" customHeight="1" x14ac:dyDescent="0.2">
      <c r="A34" s="66">
        <v>1991</v>
      </c>
      <c r="B34" s="67">
        <v>71.3</v>
      </c>
      <c r="C34" s="67">
        <f t="shared" si="6"/>
        <v>77.081081081081081</v>
      </c>
      <c r="D34" s="67">
        <f t="shared" si="7"/>
        <v>83.78378378378379</v>
      </c>
      <c r="E34" s="67">
        <f t="shared" si="0"/>
        <v>89.013732833957562</v>
      </c>
      <c r="F34" s="67">
        <f t="shared" si="1"/>
        <v>100</v>
      </c>
      <c r="G34" s="67">
        <f t="shared" si="2"/>
        <v>112.28346456692913</v>
      </c>
      <c r="H34" s="67">
        <f t="shared" si="3"/>
        <v>136.06870229007632</v>
      </c>
      <c r="I34" s="67">
        <f t="shared" si="4"/>
        <v>158.79732739420936</v>
      </c>
      <c r="J34" s="67">
        <f t="shared" si="5"/>
        <v>221.42857142857139</v>
      </c>
      <c r="K34" s="68">
        <f t="shared" si="8"/>
        <v>3.7845705967976651</v>
      </c>
      <c r="L34" s="71">
        <v>70.2</v>
      </c>
      <c r="M34" s="71">
        <f t="shared" ref="M34:M54" si="9">$L34/$L$48*100</f>
        <v>75.891891891891888</v>
      </c>
      <c r="N34" s="71">
        <f t="shared" ref="N34:N54" si="10">$L34/$L$43*100</f>
        <v>81.913652275379235</v>
      </c>
      <c r="O34" s="71">
        <f t="shared" ref="O34:O54" si="11">$L34/$L$38*100</f>
        <v>87.204968944099377</v>
      </c>
      <c r="P34" s="71">
        <f t="shared" ref="P34:P54" si="12">$L34/$L$34*100</f>
        <v>100</v>
      </c>
      <c r="Q34" s="70" t="s">
        <v>44</v>
      </c>
      <c r="S34" s="77"/>
    </row>
    <row r="35" spans="1:19" s="2" customFormat="1" ht="12.75" customHeight="1" x14ac:dyDescent="0.2">
      <c r="A35" s="66">
        <v>1992</v>
      </c>
      <c r="B35" s="67">
        <v>74</v>
      </c>
      <c r="C35" s="67">
        <f t="shared" si="6"/>
        <v>80</v>
      </c>
      <c r="D35" s="67">
        <f t="shared" si="7"/>
        <v>86.956521739130437</v>
      </c>
      <c r="E35" s="67">
        <f t="shared" si="0"/>
        <v>92.384519350811487</v>
      </c>
      <c r="F35" s="67">
        <f t="shared" si="1"/>
        <v>103.78681626928471</v>
      </c>
      <c r="G35" s="67">
        <f t="shared" si="2"/>
        <v>116.53543307086613</v>
      </c>
      <c r="H35" s="67">
        <f t="shared" si="3"/>
        <v>141.22137404580153</v>
      </c>
      <c r="I35" s="67">
        <f t="shared" si="4"/>
        <v>164.81069042316258</v>
      </c>
      <c r="J35" s="67">
        <f t="shared" si="5"/>
        <v>229.81366459627327</v>
      </c>
      <c r="K35" s="68">
        <f t="shared" si="8"/>
        <v>3.7868162692847207</v>
      </c>
      <c r="L35" s="71">
        <v>73.8</v>
      </c>
      <c r="M35" s="71">
        <f t="shared" si="9"/>
        <v>79.783783783783775</v>
      </c>
      <c r="N35" s="71">
        <f t="shared" si="10"/>
        <v>86.114352392065342</v>
      </c>
      <c r="O35" s="71">
        <f t="shared" si="11"/>
        <v>91.677018633540371</v>
      </c>
      <c r="P35" s="71">
        <f t="shared" si="12"/>
        <v>105.12820512820511</v>
      </c>
      <c r="Q35" s="71">
        <f t="shared" ref="Q35:Q61" si="13">(L35/L34-1)*100</f>
        <v>5.12820512820511</v>
      </c>
      <c r="S35" s="77"/>
    </row>
    <row r="36" spans="1:19" s="2" customFormat="1" ht="12.75" customHeight="1" x14ac:dyDescent="0.2">
      <c r="A36" s="66">
        <v>1993</v>
      </c>
      <c r="B36" s="67">
        <v>76.8</v>
      </c>
      <c r="C36" s="67">
        <f t="shared" si="6"/>
        <v>83.027027027027017</v>
      </c>
      <c r="D36" s="67">
        <f t="shared" si="7"/>
        <v>90.24676850763808</v>
      </c>
      <c r="E36" s="67">
        <f t="shared" si="0"/>
        <v>95.880149812734089</v>
      </c>
      <c r="F36" s="67">
        <f t="shared" si="1"/>
        <v>107.71388499298737</v>
      </c>
      <c r="G36" s="67">
        <f t="shared" si="2"/>
        <v>120.94488188976378</v>
      </c>
      <c r="H36" s="67">
        <f t="shared" si="3"/>
        <v>146.56488549618319</v>
      </c>
      <c r="I36" s="67">
        <f t="shared" si="4"/>
        <v>171.04677060133631</v>
      </c>
      <c r="J36" s="67">
        <f t="shared" si="5"/>
        <v>238.5093167701863</v>
      </c>
      <c r="K36" s="68">
        <f t="shared" si="8"/>
        <v>3.7837837837837895</v>
      </c>
      <c r="L36" s="71">
        <v>77.099999999999994</v>
      </c>
      <c r="M36" s="71">
        <f t="shared" si="9"/>
        <v>83.35135135135134</v>
      </c>
      <c r="N36" s="71">
        <f t="shared" si="10"/>
        <v>89.964994165694264</v>
      </c>
      <c r="O36" s="71">
        <f t="shared" si="11"/>
        <v>95.776397515527947</v>
      </c>
      <c r="P36" s="71">
        <f t="shared" si="12"/>
        <v>109.82905982905982</v>
      </c>
      <c r="Q36" s="71">
        <f t="shared" si="13"/>
        <v>4.471544715447151</v>
      </c>
      <c r="S36" s="77"/>
    </row>
    <row r="37" spans="1:19" s="2" customFormat="1" ht="12.75" customHeight="1" x14ac:dyDescent="0.2">
      <c r="A37" s="66">
        <v>1994</v>
      </c>
      <c r="B37" s="67">
        <v>78.8</v>
      </c>
      <c r="C37" s="67">
        <f>B37/$B$48*100</f>
        <v>85.189189189189179</v>
      </c>
      <c r="D37" s="67">
        <f t="shared" si="7"/>
        <v>92.596944770857817</v>
      </c>
      <c r="E37" s="67">
        <f t="shared" si="0"/>
        <v>98.377028714107368</v>
      </c>
      <c r="F37" s="67">
        <f t="shared" si="1"/>
        <v>110.51893408134643</v>
      </c>
      <c r="G37" s="67">
        <f t="shared" si="2"/>
        <v>124.09448818897637</v>
      </c>
      <c r="H37" s="67">
        <f t="shared" si="3"/>
        <v>150.38167938931298</v>
      </c>
      <c r="I37" s="67">
        <f t="shared" si="4"/>
        <v>175.50111358574608</v>
      </c>
      <c r="J37" s="67">
        <f t="shared" si="5"/>
        <v>244.72049689440988</v>
      </c>
      <c r="K37" s="68">
        <f t="shared" si="8"/>
        <v>2.6041666666666741</v>
      </c>
      <c r="L37" s="71">
        <v>79.099999999999994</v>
      </c>
      <c r="M37" s="71">
        <f t="shared" si="9"/>
        <v>85.513513513513502</v>
      </c>
      <c r="N37" s="71">
        <f t="shared" si="10"/>
        <v>92.298716452742113</v>
      </c>
      <c r="O37" s="71">
        <f t="shared" si="11"/>
        <v>98.260869565217376</v>
      </c>
      <c r="P37" s="71">
        <f t="shared" si="12"/>
        <v>112.67806267806266</v>
      </c>
      <c r="Q37" s="71">
        <f t="shared" si="13"/>
        <v>2.5940337224383825</v>
      </c>
      <c r="S37" s="77"/>
    </row>
    <row r="38" spans="1:19" s="2" customFormat="1" ht="12.75" customHeight="1" x14ac:dyDescent="0.2">
      <c r="A38" s="66">
        <v>1995</v>
      </c>
      <c r="B38" s="67">
        <v>80.099999999999994</v>
      </c>
      <c r="C38" s="67">
        <f>B38/$B$48*100</f>
        <v>86.594594594594582</v>
      </c>
      <c r="D38" s="67">
        <f t="shared" si="7"/>
        <v>94.124559341950643</v>
      </c>
      <c r="E38" s="67">
        <f t="shared" si="0"/>
        <v>100</v>
      </c>
      <c r="F38" s="67">
        <f t="shared" si="1"/>
        <v>112.3422159887798</v>
      </c>
      <c r="G38" s="67">
        <f t="shared" si="2"/>
        <v>126.14173228346455</v>
      </c>
      <c r="H38" s="67">
        <f t="shared" si="3"/>
        <v>152.86259541984734</v>
      </c>
      <c r="I38" s="67">
        <f t="shared" si="4"/>
        <v>178.39643652561244</v>
      </c>
      <c r="J38" s="67">
        <f t="shared" si="5"/>
        <v>248.75776397515526</v>
      </c>
      <c r="K38" s="68">
        <f t="shared" si="8"/>
        <v>1.6497461928933976</v>
      </c>
      <c r="L38" s="71">
        <v>80.5</v>
      </c>
      <c r="M38" s="71">
        <f t="shared" si="9"/>
        <v>87.027027027027032</v>
      </c>
      <c r="N38" s="71">
        <f t="shared" si="10"/>
        <v>93.932322053675605</v>
      </c>
      <c r="O38" s="71">
        <f t="shared" si="11"/>
        <v>100</v>
      </c>
      <c r="P38" s="71">
        <f t="shared" si="12"/>
        <v>114.67236467236465</v>
      </c>
      <c r="Q38" s="71">
        <f t="shared" si="13"/>
        <v>1.7699115044247815</v>
      </c>
      <c r="S38" s="77"/>
    </row>
    <row r="39" spans="1:19" s="2" customFormat="1" ht="12.75" customHeight="1" x14ac:dyDescent="0.2">
      <c r="A39" s="66">
        <v>1996</v>
      </c>
      <c r="B39" s="67">
        <v>81.099999999999994</v>
      </c>
      <c r="C39" s="67">
        <f t="shared" si="6"/>
        <v>87.675675675675663</v>
      </c>
      <c r="D39" s="67">
        <f t="shared" si="7"/>
        <v>95.299647473560512</v>
      </c>
      <c r="E39" s="67">
        <f t="shared" si="0"/>
        <v>101.24843945068665</v>
      </c>
      <c r="F39" s="67">
        <f t="shared" si="1"/>
        <v>113.74474053295933</v>
      </c>
      <c r="G39" s="67">
        <f t="shared" si="2"/>
        <v>127.71653543307086</v>
      </c>
      <c r="H39" s="67">
        <f t="shared" si="3"/>
        <v>154.7709923664122</v>
      </c>
      <c r="I39" s="67">
        <f t="shared" si="4"/>
        <v>180.62360801781736</v>
      </c>
      <c r="J39" s="67">
        <f t="shared" si="5"/>
        <v>251.86335403726704</v>
      </c>
      <c r="K39" s="68">
        <f t="shared" si="8"/>
        <v>1.2484394506866447</v>
      </c>
      <c r="L39" s="71">
        <v>81.599999999999994</v>
      </c>
      <c r="M39" s="71">
        <f t="shared" si="9"/>
        <v>88.21621621621621</v>
      </c>
      <c r="N39" s="71">
        <f t="shared" si="10"/>
        <v>95.215869311551913</v>
      </c>
      <c r="O39" s="71">
        <f t="shared" si="11"/>
        <v>101.36645962732918</v>
      </c>
      <c r="P39" s="71">
        <f t="shared" si="12"/>
        <v>116.23931623931622</v>
      </c>
      <c r="Q39" s="71">
        <f t="shared" si="13"/>
        <v>1.3664596273291751</v>
      </c>
      <c r="S39" s="77"/>
    </row>
    <row r="40" spans="1:19" s="2" customFormat="1" ht="12.75" customHeight="1" x14ac:dyDescent="0.2">
      <c r="A40" s="66">
        <v>1997</v>
      </c>
      <c r="B40" s="67">
        <v>82.4</v>
      </c>
      <c r="C40" s="67">
        <f t="shared" si="6"/>
        <v>89.081081081081095</v>
      </c>
      <c r="D40" s="67">
        <f t="shared" si="7"/>
        <v>96.827262044653367</v>
      </c>
      <c r="E40" s="67">
        <f t="shared" si="0"/>
        <v>102.87141073657928</v>
      </c>
      <c r="F40" s="67">
        <f t="shared" si="1"/>
        <v>115.56802244039272</v>
      </c>
      <c r="G40" s="67">
        <f t="shared" si="2"/>
        <v>129.76377952755905</v>
      </c>
      <c r="H40" s="67">
        <f t="shared" si="3"/>
        <v>157.25190839694659</v>
      </c>
      <c r="I40" s="67">
        <f t="shared" si="4"/>
        <v>183.51893095768378</v>
      </c>
      <c r="J40" s="67">
        <f t="shared" si="5"/>
        <v>255.90062111801242</v>
      </c>
      <c r="K40" s="68">
        <f t="shared" si="8"/>
        <v>1.6029593094944561</v>
      </c>
      <c r="L40" s="71">
        <v>83.2</v>
      </c>
      <c r="M40" s="71">
        <f t="shared" si="9"/>
        <v>89.945945945945951</v>
      </c>
      <c r="N40" s="71">
        <f t="shared" si="10"/>
        <v>97.0828471411902</v>
      </c>
      <c r="O40" s="71">
        <f t="shared" si="11"/>
        <v>103.35403726708074</v>
      </c>
      <c r="P40" s="71">
        <f t="shared" si="12"/>
        <v>118.5185185185185</v>
      </c>
      <c r="Q40" s="71">
        <f t="shared" si="13"/>
        <v>1.9607843137255054</v>
      </c>
      <c r="S40" s="77"/>
    </row>
    <row r="41" spans="1:19" s="2" customFormat="1" ht="12.75" customHeight="1" x14ac:dyDescent="0.2">
      <c r="A41" s="66">
        <v>1998</v>
      </c>
      <c r="B41" s="67">
        <v>83.2</v>
      </c>
      <c r="C41" s="67">
        <f t="shared" si="6"/>
        <v>89.945945945945951</v>
      </c>
      <c r="D41" s="67">
        <f t="shared" si="7"/>
        <v>97.767332549941258</v>
      </c>
      <c r="E41" s="67">
        <f t="shared" si="0"/>
        <v>103.8701622971286</v>
      </c>
      <c r="F41" s="67">
        <f t="shared" si="1"/>
        <v>116.69004207573634</v>
      </c>
      <c r="G41" s="67">
        <f t="shared" si="2"/>
        <v>131.02362204724409</v>
      </c>
      <c r="H41" s="67">
        <f t="shared" si="3"/>
        <v>158.7786259541985</v>
      </c>
      <c r="I41" s="67">
        <f t="shared" si="4"/>
        <v>185.30066815144767</v>
      </c>
      <c r="J41" s="67">
        <f t="shared" si="5"/>
        <v>258.38509316770188</v>
      </c>
      <c r="K41" s="68">
        <f t="shared" si="8"/>
        <v>0.97087378640776656</v>
      </c>
      <c r="L41" s="71">
        <v>84</v>
      </c>
      <c r="M41" s="71">
        <f t="shared" si="9"/>
        <v>90.810810810810821</v>
      </c>
      <c r="N41" s="71">
        <f t="shared" si="10"/>
        <v>98.016336056009337</v>
      </c>
      <c r="O41" s="71">
        <f t="shared" si="11"/>
        <v>104.34782608695652</v>
      </c>
      <c r="P41" s="71">
        <f t="shared" si="12"/>
        <v>119.65811965811966</v>
      </c>
      <c r="Q41" s="71">
        <f t="shared" si="13"/>
        <v>0.96153846153845812</v>
      </c>
      <c r="S41" s="77"/>
    </row>
    <row r="42" spans="1:19" s="2" customFormat="1" ht="12.75" customHeight="1" x14ac:dyDescent="0.2">
      <c r="A42" s="66">
        <v>1999</v>
      </c>
      <c r="B42" s="67">
        <v>83.7</v>
      </c>
      <c r="C42" s="67">
        <f t="shared" si="6"/>
        <v>90.486486486486498</v>
      </c>
      <c r="D42" s="67">
        <f t="shared" si="7"/>
        <v>98.354876615746193</v>
      </c>
      <c r="E42" s="67">
        <f t="shared" si="0"/>
        <v>104.49438202247192</v>
      </c>
      <c r="F42" s="67">
        <f t="shared" si="1"/>
        <v>117.39130434782609</v>
      </c>
      <c r="G42" s="67">
        <f t="shared" si="2"/>
        <v>131.81102362204723</v>
      </c>
      <c r="H42" s="67">
        <f t="shared" si="3"/>
        <v>159.73282442748092</v>
      </c>
      <c r="I42" s="67">
        <f t="shared" si="4"/>
        <v>186.41425389755014</v>
      </c>
      <c r="J42" s="67">
        <f t="shared" si="5"/>
        <v>259.93788819875772</v>
      </c>
      <c r="K42" s="68">
        <f t="shared" si="8"/>
        <v>0.60096153846154188</v>
      </c>
      <c r="L42" s="71">
        <v>84.5</v>
      </c>
      <c r="M42" s="71">
        <f t="shared" si="9"/>
        <v>91.351351351351354</v>
      </c>
      <c r="N42" s="71">
        <f t="shared" si="10"/>
        <v>98.599766627771288</v>
      </c>
      <c r="O42" s="71">
        <f t="shared" si="11"/>
        <v>104.96894409937889</v>
      </c>
      <c r="P42" s="71">
        <f t="shared" si="12"/>
        <v>120.37037037037037</v>
      </c>
      <c r="Q42" s="71">
        <f t="shared" si="13"/>
        <v>0.59523809523809312</v>
      </c>
      <c r="S42" s="77"/>
    </row>
    <row r="43" spans="1:19" s="2" customFormat="1" ht="12.75" customHeight="1" x14ac:dyDescent="0.2">
      <c r="A43" s="66">
        <v>2000</v>
      </c>
      <c r="B43" s="67">
        <v>85.1</v>
      </c>
      <c r="C43" s="67">
        <f t="shared" si="6"/>
        <v>92</v>
      </c>
      <c r="D43" s="67">
        <f>$B43/$B$43*100</f>
        <v>100</v>
      </c>
      <c r="E43" s="67">
        <f t="shared" si="0"/>
        <v>106.2421972534332</v>
      </c>
      <c r="F43" s="67">
        <f t="shared" si="1"/>
        <v>119.35483870967742</v>
      </c>
      <c r="G43" s="67">
        <f t="shared" si="2"/>
        <v>134.01574803149606</v>
      </c>
      <c r="H43" s="67">
        <f t="shared" si="3"/>
        <v>162.40458015267174</v>
      </c>
      <c r="I43" s="67">
        <f t="shared" si="4"/>
        <v>189.53229398663694</v>
      </c>
      <c r="J43" s="67">
        <f t="shared" si="5"/>
        <v>264.28571428571422</v>
      </c>
      <c r="K43" s="68">
        <f t="shared" si="8"/>
        <v>1.6726403823177804</v>
      </c>
      <c r="L43" s="71">
        <v>85.7</v>
      </c>
      <c r="M43" s="71">
        <f t="shared" si="9"/>
        <v>92.64864864864866</v>
      </c>
      <c r="N43" s="71">
        <f t="shared" si="10"/>
        <v>100</v>
      </c>
      <c r="O43" s="71">
        <f t="shared" si="11"/>
        <v>106.45962732919254</v>
      </c>
      <c r="P43" s="71">
        <f t="shared" si="12"/>
        <v>122.07977207977207</v>
      </c>
      <c r="Q43" s="71">
        <f t="shared" si="13"/>
        <v>1.4201183431952646</v>
      </c>
      <c r="S43" s="77"/>
    </row>
    <row r="44" spans="1:19" s="2" customFormat="1" ht="12.75" customHeight="1" x14ac:dyDescent="0.2">
      <c r="A44" s="66">
        <v>2001</v>
      </c>
      <c r="B44" s="67">
        <v>87.1</v>
      </c>
      <c r="C44" s="67">
        <f t="shared" si="6"/>
        <v>94.162162162162161</v>
      </c>
      <c r="D44" s="67">
        <f t="shared" si="7"/>
        <v>102.35017626321974</v>
      </c>
      <c r="E44" s="67">
        <f t="shared" si="0"/>
        <v>108.7390761548065</v>
      </c>
      <c r="F44" s="67">
        <f t="shared" si="1"/>
        <v>122.15988779803646</v>
      </c>
      <c r="G44" s="67">
        <f t="shared" si="2"/>
        <v>137.16535433070865</v>
      </c>
      <c r="H44" s="67">
        <f t="shared" si="3"/>
        <v>166.22137404580153</v>
      </c>
      <c r="I44" s="67">
        <f t="shared" si="4"/>
        <v>193.98663697104678</v>
      </c>
      <c r="J44" s="67">
        <f t="shared" si="5"/>
        <v>270.49689440993785</v>
      </c>
      <c r="K44" s="68">
        <f t="shared" si="8"/>
        <v>2.3501762632197387</v>
      </c>
      <c r="L44" s="71">
        <v>87.4</v>
      </c>
      <c r="M44" s="71">
        <f t="shared" si="9"/>
        <v>94.486486486486484</v>
      </c>
      <c r="N44" s="71">
        <f t="shared" si="10"/>
        <v>101.98366394399068</v>
      </c>
      <c r="O44" s="71">
        <f t="shared" si="11"/>
        <v>108.57142857142858</v>
      </c>
      <c r="P44" s="71">
        <f t="shared" si="12"/>
        <v>124.50142450142449</v>
      </c>
      <c r="Q44" s="71">
        <f t="shared" si="13"/>
        <v>1.9836639439906767</v>
      </c>
      <c r="S44" s="77"/>
    </row>
    <row r="45" spans="1:19" s="2" customFormat="1" ht="12.75" customHeight="1" x14ac:dyDescent="0.2">
      <c r="A45" s="66">
        <v>2002</v>
      </c>
      <c r="B45" s="67">
        <v>88.5</v>
      </c>
      <c r="C45" s="67">
        <f t="shared" si="6"/>
        <v>95.675675675675677</v>
      </c>
      <c r="D45" s="67">
        <f t="shared" si="7"/>
        <v>103.99529964747356</v>
      </c>
      <c r="E45" s="67">
        <f t="shared" si="0"/>
        <v>110.48689138576779</v>
      </c>
      <c r="F45" s="67">
        <f t="shared" si="1"/>
        <v>124.12342215988781</v>
      </c>
      <c r="G45" s="67">
        <f t="shared" si="2"/>
        <v>139.37007874015748</v>
      </c>
      <c r="H45" s="67">
        <f t="shared" si="3"/>
        <v>168.89312977099237</v>
      </c>
      <c r="I45" s="67">
        <f t="shared" si="4"/>
        <v>197.10467706013364</v>
      </c>
      <c r="J45" s="67">
        <f t="shared" si="5"/>
        <v>274.84472049689435</v>
      </c>
      <c r="K45" s="68">
        <f t="shared" si="8"/>
        <v>1.6073478760046056</v>
      </c>
      <c r="L45" s="71">
        <v>88.6</v>
      </c>
      <c r="M45" s="71">
        <f t="shared" si="9"/>
        <v>95.783783783783775</v>
      </c>
      <c r="N45" s="71">
        <f t="shared" si="10"/>
        <v>103.38389731621935</v>
      </c>
      <c r="O45" s="71">
        <f t="shared" si="11"/>
        <v>110.06211180124224</v>
      </c>
      <c r="P45" s="71">
        <f t="shared" si="12"/>
        <v>126.2108262108262</v>
      </c>
      <c r="Q45" s="71">
        <f t="shared" si="13"/>
        <v>1.3729977116704761</v>
      </c>
      <c r="S45" s="77"/>
    </row>
    <row r="46" spans="1:19" s="2" customFormat="1" ht="12.75" customHeight="1" x14ac:dyDescent="0.2">
      <c r="A46" s="66">
        <v>2003</v>
      </c>
      <c r="B46" s="67">
        <v>89.7</v>
      </c>
      <c r="C46" s="67">
        <f t="shared" si="6"/>
        <v>96.972972972972968</v>
      </c>
      <c r="D46" s="67">
        <f t="shared" si="7"/>
        <v>105.40540540540542</v>
      </c>
      <c r="E46" s="67">
        <f t="shared" si="0"/>
        <v>111.98501872659176</v>
      </c>
      <c r="F46" s="67">
        <f t="shared" si="1"/>
        <v>125.80645161290323</v>
      </c>
      <c r="G46" s="67">
        <f t="shared" si="2"/>
        <v>141.25984251968504</v>
      </c>
      <c r="H46" s="67">
        <f t="shared" si="3"/>
        <v>171.18320610687024</v>
      </c>
      <c r="I46" s="67">
        <f t="shared" si="4"/>
        <v>199.7772828507795</v>
      </c>
      <c r="J46" s="67">
        <f t="shared" si="5"/>
        <v>278.57142857142856</v>
      </c>
      <c r="K46" s="68">
        <f t="shared" si="8"/>
        <v>1.3559322033898313</v>
      </c>
      <c r="L46" s="71">
        <v>89.6</v>
      </c>
      <c r="M46" s="71">
        <f t="shared" si="9"/>
        <v>96.86486486486487</v>
      </c>
      <c r="N46" s="71">
        <f t="shared" si="10"/>
        <v>104.55075845974329</v>
      </c>
      <c r="O46" s="71">
        <f t="shared" si="11"/>
        <v>111.30434782608695</v>
      </c>
      <c r="P46" s="71">
        <f t="shared" si="12"/>
        <v>127.63532763532761</v>
      </c>
      <c r="Q46" s="71">
        <f t="shared" si="13"/>
        <v>1.1286681715575675</v>
      </c>
      <c r="S46" s="77"/>
    </row>
    <row r="47" spans="1:19" s="2" customFormat="1" ht="12.75" customHeight="1" x14ac:dyDescent="0.2">
      <c r="A47" s="66">
        <v>2004</v>
      </c>
      <c r="B47" s="67">
        <v>91.4</v>
      </c>
      <c r="C47" s="67">
        <f t="shared" si="6"/>
        <v>98.810810810810807</v>
      </c>
      <c r="D47" s="67">
        <f t="shared" si="7"/>
        <v>107.4030552291422</v>
      </c>
      <c r="E47" s="67">
        <f t="shared" si="0"/>
        <v>114.10736579275907</v>
      </c>
      <c r="F47" s="67">
        <f t="shared" si="1"/>
        <v>128.19074333800842</v>
      </c>
      <c r="G47" s="67">
        <f t="shared" si="2"/>
        <v>143.93700787401576</v>
      </c>
      <c r="H47" s="67">
        <f t="shared" si="3"/>
        <v>174.42748091603056</v>
      </c>
      <c r="I47" s="67">
        <f t="shared" si="4"/>
        <v>203.56347438752786</v>
      </c>
      <c r="J47" s="67">
        <f t="shared" si="5"/>
        <v>283.85093167701865</v>
      </c>
      <c r="K47" s="68">
        <f t="shared" si="8"/>
        <v>1.8952062430323435</v>
      </c>
      <c r="L47" s="71">
        <v>91</v>
      </c>
      <c r="M47" s="71">
        <f t="shared" si="9"/>
        <v>98.378378378378386</v>
      </c>
      <c r="N47" s="71">
        <f t="shared" si="10"/>
        <v>106.18436406067677</v>
      </c>
      <c r="O47" s="71">
        <f t="shared" si="11"/>
        <v>113.04347826086956</v>
      </c>
      <c r="P47" s="71">
        <f t="shared" si="12"/>
        <v>129.62962962962962</v>
      </c>
      <c r="Q47" s="71">
        <f t="shared" si="13"/>
        <v>1.5625</v>
      </c>
      <c r="S47" s="77"/>
    </row>
    <row r="48" spans="1:19" s="2" customFormat="1" ht="12.75" customHeight="1" x14ac:dyDescent="0.2">
      <c r="A48" s="66">
        <v>2005</v>
      </c>
      <c r="B48" s="67">
        <v>92.5</v>
      </c>
      <c r="C48" s="67">
        <f t="shared" ref="C48:C59" si="14">B48/$B$48*100</f>
        <v>100</v>
      </c>
      <c r="D48" s="67">
        <f t="shared" si="7"/>
        <v>108.69565217391306</v>
      </c>
      <c r="E48" s="67">
        <f t="shared" si="0"/>
        <v>115.48064918851438</v>
      </c>
      <c r="F48" s="67">
        <f t="shared" si="1"/>
        <v>129.73352033660589</v>
      </c>
      <c r="G48" s="67">
        <f t="shared" si="2"/>
        <v>145.6692913385827</v>
      </c>
      <c r="H48" s="67">
        <f t="shared" si="3"/>
        <v>176.52671755725191</v>
      </c>
      <c r="I48" s="67">
        <f t="shared" si="4"/>
        <v>206.01336302895325</v>
      </c>
      <c r="J48" s="67">
        <f t="shared" si="5"/>
        <v>287.26708074534162</v>
      </c>
      <c r="K48" s="68">
        <f t="shared" si="8"/>
        <v>1.2035010940919078</v>
      </c>
      <c r="L48" s="71">
        <v>92.5</v>
      </c>
      <c r="M48" s="71">
        <f t="shared" si="9"/>
        <v>100</v>
      </c>
      <c r="N48" s="71">
        <f t="shared" si="10"/>
        <v>107.93465577596267</v>
      </c>
      <c r="O48" s="71">
        <f t="shared" si="11"/>
        <v>114.90683229813665</v>
      </c>
      <c r="P48" s="71">
        <f t="shared" si="12"/>
        <v>131.76638176638176</v>
      </c>
      <c r="Q48" s="71">
        <f t="shared" si="13"/>
        <v>1.6483516483516425</v>
      </c>
      <c r="S48" s="77"/>
    </row>
    <row r="49" spans="1:19" s="2" customFormat="1" ht="12.75" customHeight="1" x14ac:dyDescent="0.2">
      <c r="A49" s="66">
        <v>2006</v>
      </c>
      <c r="B49" s="67">
        <v>94.1</v>
      </c>
      <c r="C49" s="67">
        <f t="shared" si="14"/>
        <v>101.72972972972974</v>
      </c>
      <c r="D49" s="67">
        <f t="shared" si="7"/>
        <v>110.57579318448884</v>
      </c>
      <c r="E49" s="67">
        <f t="shared" si="0"/>
        <v>117.47815230961298</v>
      </c>
      <c r="F49" s="67">
        <f t="shared" si="1"/>
        <v>131.9775596072931</v>
      </c>
      <c r="G49" s="67">
        <f t="shared" si="2"/>
        <v>148.18897637795274</v>
      </c>
      <c r="H49" s="67">
        <f t="shared" si="3"/>
        <v>179.58015267175571</v>
      </c>
      <c r="I49" s="67">
        <f t="shared" si="4"/>
        <v>209.57683741648108</v>
      </c>
      <c r="J49" s="67">
        <f t="shared" si="5"/>
        <v>292.23602484472042</v>
      </c>
      <c r="K49" s="68">
        <f t="shared" si="8"/>
        <v>1.7297297297297343</v>
      </c>
      <c r="L49" s="71">
        <v>93.9</v>
      </c>
      <c r="M49" s="71">
        <f t="shared" si="9"/>
        <v>101.51351351351352</v>
      </c>
      <c r="N49" s="71">
        <f t="shared" si="10"/>
        <v>109.56826137689615</v>
      </c>
      <c r="O49" s="71">
        <f t="shared" si="11"/>
        <v>116.64596273291927</v>
      </c>
      <c r="P49" s="71">
        <f t="shared" si="12"/>
        <v>133.76068376068378</v>
      </c>
      <c r="Q49" s="71">
        <f t="shared" si="13"/>
        <v>1.5135135135135203</v>
      </c>
      <c r="S49" s="77"/>
    </row>
    <row r="50" spans="1:19" s="2" customFormat="1" ht="12.75" customHeight="1" x14ac:dyDescent="0.2">
      <c r="A50" s="66">
        <v>2007</v>
      </c>
      <c r="B50" s="67">
        <v>96.1</v>
      </c>
      <c r="C50" s="67">
        <f t="shared" si="14"/>
        <v>103.8918918918919</v>
      </c>
      <c r="D50" s="67">
        <f t="shared" si="7"/>
        <v>112.92596944770858</v>
      </c>
      <c r="E50" s="67">
        <f t="shared" si="0"/>
        <v>119.97503121098627</v>
      </c>
      <c r="F50" s="67">
        <f t="shared" si="1"/>
        <v>134.78260869565219</v>
      </c>
      <c r="G50" s="67">
        <f t="shared" si="2"/>
        <v>151.33858267716536</v>
      </c>
      <c r="H50" s="67">
        <f t="shared" si="3"/>
        <v>183.3969465648855</v>
      </c>
      <c r="I50" s="67">
        <f t="shared" si="4"/>
        <v>214.03118040089083</v>
      </c>
      <c r="J50" s="67">
        <f t="shared" si="5"/>
        <v>298.44720496894405</v>
      </c>
      <c r="K50" s="68">
        <f t="shared" si="8"/>
        <v>2.1253985122210439</v>
      </c>
      <c r="L50" s="71">
        <v>96.1</v>
      </c>
      <c r="M50" s="71">
        <f t="shared" si="9"/>
        <v>103.8918918918919</v>
      </c>
      <c r="N50" s="71">
        <f t="shared" si="10"/>
        <v>112.13535589264876</v>
      </c>
      <c r="O50" s="71">
        <f t="shared" si="11"/>
        <v>119.37888198757763</v>
      </c>
      <c r="P50" s="71">
        <f t="shared" si="12"/>
        <v>136.89458689458689</v>
      </c>
      <c r="Q50" s="71">
        <f t="shared" si="13"/>
        <v>2.3429179978700532</v>
      </c>
      <c r="S50" s="77"/>
    </row>
    <row r="51" spans="1:19" s="2" customFormat="1" ht="12.75" customHeight="1" x14ac:dyDescent="0.2">
      <c r="A51" s="66">
        <v>2008</v>
      </c>
      <c r="B51" s="67">
        <v>98.7</v>
      </c>
      <c r="C51" s="67">
        <f t="shared" si="14"/>
        <v>106.70270270270269</v>
      </c>
      <c r="D51" s="67">
        <f t="shared" si="7"/>
        <v>115.98119858989426</v>
      </c>
      <c r="E51" s="67">
        <f t="shared" si="0"/>
        <v>123.22097378277155</v>
      </c>
      <c r="F51" s="67">
        <f t="shared" si="1"/>
        <v>138.42917251051892</v>
      </c>
      <c r="G51" s="67">
        <f t="shared" si="2"/>
        <v>155.43307086614172</v>
      </c>
      <c r="H51" s="67">
        <f t="shared" si="3"/>
        <v>188.35877862595422</v>
      </c>
      <c r="I51" s="67">
        <f t="shared" si="4"/>
        <v>219.82182628062361</v>
      </c>
      <c r="J51" s="67">
        <f t="shared" si="5"/>
        <v>306.52173913043475</v>
      </c>
      <c r="K51" s="68">
        <f t="shared" si="8"/>
        <v>2.7055150884495394</v>
      </c>
      <c r="L51" s="71">
        <v>98.6</v>
      </c>
      <c r="M51" s="71">
        <f t="shared" si="9"/>
        <v>106.5945945945946</v>
      </c>
      <c r="N51" s="71">
        <f t="shared" si="10"/>
        <v>115.05250875145856</v>
      </c>
      <c r="O51" s="71">
        <f t="shared" si="11"/>
        <v>122.48447204968944</v>
      </c>
      <c r="P51" s="71">
        <f t="shared" si="12"/>
        <v>140.45584045584044</v>
      </c>
      <c r="Q51" s="71">
        <f t="shared" si="13"/>
        <v>2.6014568158168494</v>
      </c>
      <c r="S51" s="77"/>
    </row>
    <row r="52" spans="1:19" s="2" customFormat="1" ht="12.75" customHeight="1" x14ac:dyDescent="0.2">
      <c r="A52" s="66">
        <v>2009</v>
      </c>
      <c r="B52" s="67">
        <v>98.9</v>
      </c>
      <c r="C52" s="67">
        <f t="shared" si="14"/>
        <v>106.91891891891892</v>
      </c>
      <c r="D52" s="67">
        <f t="shared" si="7"/>
        <v>116.21621621621622</v>
      </c>
      <c r="E52" s="67">
        <f t="shared" si="0"/>
        <v>123.47066167290888</v>
      </c>
      <c r="F52" s="67">
        <f t="shared" si="1"/>
        <v>138.70967741935485</v>
      </c>
      <c r="G52" s="67">
        <f t="shared" si="2"/>
        <v>155.74803149606299</v>
      </c>
      <c r="H52" s="67">
        <f t="shared" si="3"/>
        <v>188.74045801526719</v>
      </c>
      <c r="I52" s="67">
        <f t="shared" si="4"/>
        <v>220.26726057906464</v>
      </c>
      <c r="J52" s="67">
        <f t="shared" si="5"/>
        <v>307.14285714285711</v>
      </c>
      <c r="K52" s="68">
        <f t="shared" si="8"/>
        <v>0.20263424518744966</v>
      </c>
      <c r="L52" s="71">
        <v>98.9</v>
      </c>
      <c r="M52" s="71">
        <f t="shared" si="9"/>
        <v>106.91891891891892</v>
      </c>
      <c r="N52" s="71">
        <f t="shared" si="10"/>
        <v>115.40256709451575</v>
      </c>
      <c r="O52" s="71">
        <f t="shared" si="11"/>
        <v>122.85714285714286</v>
      </c>
      <c r="P52" s="71">
        <f t="shared" si="12"/>
        <v>140.88319088319088</v>
      </c>
      <c r="Q52" s="71">
        <f t="shared" si="13"/>
        <v>0.30425963488844854</v>
      </c>
      <c r="S52" s="77"/>
    </row>
    <row r="53" spans="1:19" s="2" customFormat="1" ht="12.75" customHeight="1" x14ac:dyDescent="0.2">
      <c r="A53" s="66">
        <v>2010</v>
      </c>
      <c r="B53" s="67">
        <v>100</v>
      </c>
      <c r="C53" s="67">
        <f t="shared" si="14"/>
        <v>108.10810810810811</v>
      </c>
      <c r="D53" s="67">
        <f t="shared" si="7"/>
        <v>117.50881316098709</v>
      </c>
      <c r="E53" s="67">
        <f t="shared" si="0"/>
        <v>124.84394506866418</v>
      </c>
      <c r="F53" s="67">
        <f t="shared" si="1"/>
        <v>140.25245441795232</v>
      </c>
      <c r="G53" s="67">
        <f t="shared" si="2"/>
        <v>157.48031496062993</v>
      </c>
      <c r="H53" s="67">
        <f t="shared" si="3"/>
        <v>190.83969465648855</v>
      </c>
      <c r="I53" s="67">
        <f t="shared" si="4"/>
        <v>222.71714922048997</v>
      </c>
      <c r="J53" s="67">
        <f t="shared" si="5"/>
        <v>310.55900621118008</v>
      </c>
      <c r="K53" s="68">
        <f t="shared" si="8"/>
        <v>1.1122345803842304</v>
      </c>
      <c r="L53" s="71">
        <v>100</v>
      </c>
      <c r="M53" s="71">
        <f t="shared" si="9"/>
        <v>108.10810810810811</v>
      </c>
      <c r="N53" s="71">
        <f t="shared" si="10"/>
        <v>116.68611435239207</v>
      </c>
      <c r="O53" s="71">
        <f t="shared" si="11"/>
        <v>124.22360248447204</v>
      </c>
      <c r="P53" s="71">
        <f t="shared" si="12"/>
        <v>142.45014245014244</v>
      </c>
      <c r="Q53" s="71">
        <f t="shared" si="13"/>
        <v>1.1122345803842304</v>
      </c>
      <c r="S53" s="77"/>
    </row>
    <row r="54" spans="1:19" s="2" customFormat="1" ht="12.75" customHeight="1" x14ac:dyDescent="0.2">
      <c r="A54" s="66">
        <v>2011</v>
      </c>
      <c r="B54" s="67">
        <v>102.1</v>
      </c>
      <c r="C54" s="67">
        <f t="shared" si="14"/>
        <v>110.37837837837836</v>
      </c>
      <c r="D54" s="67">
        <f t="shared" si="7"/>
        <v>119.97649823736781</v>
      </c>
      <c r="E54" s="67">
        <f t="shared" si="0"/>
        <v>127.46566791510612</v>
      </c>
      <c r="F54" s="67">
        <f t="shared" si="1"/>
        <v>143.1977559607293</v>
      </c>
      <c r="G54" s="67">
        <f t="shared" si="2"/>
        <v>160.78740157480314</v>
      </c>
      <c r="H54" s="67">
        <f t="shared" si="3"/>
        <v>194.84732824427479</v>
      </c>
      <c r="I54" s="67">
        <f t="shared" si="4"/>
        <v>227.39420935412028</v>
      </c>
      <c r="J54" s="67">
        <f t="shared" si="5"/>
        <v>317.08074534161483</v>
      </c>
      <c r="K54" s="68">
        <f t="shared" si="8"/>
        <v>2.0999999999999908</v>
      </c>
      <c r="L54" s="71">
        <v>102.1</v>
      </c>
      <c r="M54" s="71">
        <f t="shared" si="9"/>
        <v>110.37837837837836</v>
      </c>
      <c r="N54" s="71">
        <f t="shared" si="10"/>
        <v>119.13652275379229</v>
      </c>
      <c r="O54" s="71">
        <f t="shared" si="11"/>
        <v>126.83229813664596</v>
      </c>
      <c r="P54" s="71">
        <f t="shared" si="12"/>
        <v>145.44159544159544</v>
      </c>
      <c r="Q54" s="71">
        <f t="shared" si="13"/>
        <v>2.0999999999999908</v>
      </c>
      <c r="S54" s="77"/>
    </row>
    <row r="55" spans="1:19" s="2" customFormat="1" ht="12.75" customHeight="1" x14ac:dyDescent="0.2">
      <c r="A55" s="66">
        <v>2012</v>
      </c>
      <c r="B55" s="67">
        <v>103.9</v>
      </c>
      <c r="C55" s="67">
        <f>B55/$B$48*100</f>
        <v>112.32432432432434</v>
      </c>
      <c r="D55" s="67">
        <f t="shared" ref="D55:D61" si="15">$B55/$B$43*100</f>
        <v>122.09165687426558</v>
      </c>
      <c r="E55" s="67">
        <f t="shared" ref="E55:E61" si="16">$B55/$B$38*100</f>
        <v>129.71285892634208</v>
      </c>
      <c r="F55" s="67">
        <f t="shared" ref="F55:F61" si="17">$B55/$B$34*100</f>
        <v>145.72230014025246</v>
      </c>
      <c r="G55" s="67">
        <f t="shared" ref="G55:G61" si="18">$B55/$B$28*100</f>
        <v>163.62204724409452</v>
      </c>
      <c r="H55" s="67">
        <f t="shared" ref="H55:H61" si="19">$B55/$B$23*100</f>
        <v>198.28244274809163</v>
      </c>
      <c r="I55" s="67">
        <f t="shared" ref="I55:I61" si="20">$B55/$B$19*100</f>
        <v>231.40311804008911</v>
      </c>
      <c r="J55" s="67">
        <f t="shared" ref="J55:J61" si="21">$B55/$B$13*100</f>
        <v>322.67080745341616</v>
      </c>
      <c r="K55" s="68">
        <f t="shared" si="8"/>
        <v>1.7629774730656411</v>
      </c>
      <c r="L55" s="71">
        <v>104.1</v>
      </c>
      <c r="M55" s="71">
        <f t="shared" ref="M55:M61" si="22">$L55/$L$48*100</f>
        <v>112.54054054054052</v>
      </c>
      <c r="N55" s="71">
        <f t="shared" ref="N55:N61" si="23">$L55/$L$43*100</f>
        <v>121.47024504084013</v>
      </c>
      <c r="O55" s="71">
        <f t="shared" ref="O55:O61" si="24">$L55/$L$38*100</f>
        <v>129.31677018633542</v>
      </c>
      <c r="P55" s="71">
        <f t="shared" ref="P55:P61" si="25">$L55/$L$34*100</f>
        <v>148.29059829059827</v>
      </c>
      <c r="Q55" s="71">
        <f t="shared" si="13"/>
        <v>1.9588638589618013</v>
      </c>
      <c r="S55" s="77"/>
    </row>
    <row r="56" spans="1:19" s="2" customFormat="1" ht="12.75" customHeight="1" x14ac:dyDescent="0.2">
      <c r="A56" s="66">
        <v>2013</v>
      </c>
      <c r="B56" s="67">
        <v>105.3</v>
      </c>
      <c r="C56" s="67">
        <f>B56/$B$48*100</f>
        <v>113.83783783783782</v>
      </c>
      <c r="D56" s="67">
        <f t="shared" si="15"/>
        <v>123.7367802585194</v>
      </c>
      <c r="E56" s="67">
        <f t="shared" si="16"/>
        <v>131.46067415730337</v>
      </c>
      <c r="F56" s="67">
        <f t="shared" si="17"/>
        <v>147.6858345021038</v>
      </c>
      <c r="G56" s="67">
        <f t="shared" si="18"/>
        <v>165.82677165354329</v>
      </c>
      <c r="H56" s="67">
        <f t="shared" si="19"/>
        <v>200.95419847328247</v>
      </c>
      <c r="I56" s="67">
        <f t="shared" si="20"/>
        <v>234.52115812917594</v>
      </c>
      <c r="J56" s="67">
        <f t="shared" si="21"/>
        <v>327.01863354037266</v>
      </c>
      <c r="K56" s="68">
        <f t="shared" si="8"/>
        <v>1.3474494706448459</v>
      </c>
      <c r="L56" s="67">
        <v>105.7</v>
      </c>
      <c r="M56" s="71">
        <f t="shared" si="22"/>
        <v>114.27027027027027</v>
      </c>
      <c r="N56" s="71">
        <f t="shared" si="23"/>
        <v>123.33722287047841</v>
      </c>
      <c r="O56" s="71">
        <f t="shared" si="24"/>
        <v>131.30434782608694</v>
      </c>
      <c r="P56" s="71">
        <f t="shared" si="25"/>
        <v>150.56980056980055</v>
      </c>
      <c r="Q56" s="71">
        <f t="shared" si="13"/>
        <v>1.5369836695485084</v>
      </c>
      <c r="S56" s="77"/>
    </row>
    <row r="57" spans="1:19" s="2" customFormat="1" ht="12.75" customHeight="1" x14ac:dyDescent="0.2">
      <c r="A57" s="66">
        <v>2014</v>
      </c>
      <c r="B57" s="67">
        <v>106.2</v>
      </c>
      <c r="C57" s="67">
        <f>B57/$B$48*100</f>
        <v>114.81081081081082</v>
      </c>
      <c r="D57" s="67">
        <f t="shared" si="15"/>
        <v>124.79435957696829</v>
      </c>
      <c r="E57" s="67">
        <f t="shared" si="16"/>
        <v>132.58426966292137</v>
      </c>
      <c r="F57" s="67">
        <f t="shared" si="17"/>
        <v>148.94810659186538</v>
      </c>
      <c r="G57" s="67">
        <f t="shared" si="18"/>
        <v>167.24409448818898</v>
      </c>
      <c r="H57" s="67">
        <f t="shared" si="19"/>
        <v>202.67175572519088</v>
      </c>
      <c r="I57" s="67">
        <f t="shared" si="20"/>
        <v>236.52561247216036</v>
      </c>
      <c r="J57" s="67">
        <f t="shared" si="21"/>
        <v>329.81366459627327</v>
      </c>
      <c r="K57" s="68">
        <f t="shared" si="8"/>
        <v>0.85470085470085166</v>
      </c>
      <c r="L57" s="67">
        <v>106.6</v>
      </c>
      <c r="M57" s="71">
        <f t="shared" si="22"/>
        <v>115.24324324324324</v>
      </c>
      <c r="N57" s="71">
        <f t="shared" si="23"/>
        <v>124.38739789964993</v>
      </c>
      <c r="O57" s="71">
        <f t="shared" si="24"/>
        <v>132.42236024844721</v>
      </c>
      <c r="P57" s="71">
        <f t="shared" si="25"/>
        <v>151.85185185185185</v>
      </c>
      <c r="Q57" s="71">
        <f t="shared" si="13"/>
        <v>0.85146641438031967</v>
      </c>
      <c r="S57" s="77"/>
    </row>
    <row r="58" spans="1:19" s="2" customFormat="1" ht="12.75" customHeight="1" x14ac:dyDescent="0.2">
      <c r="A58" s="66">
        <v>2015</v>
      </c>
      <c r="B58" s="67">
        <v>106.4</v>
      </c>
      <c r="C58" s="67">
        <f>B58/$B$48*100</f>
        <v>115.02702702702703</v>
      </c>
      <c r="D58" s="67">
        <f t="shared" si="15"/>
        <v>125.02937720329027</v>
      </c>
      <c r="E58" s="67">
        <f t="shared" si="16"/>
        <v>132.8339575530587</v>
      </c>
      <c r="F58" s="67">
        <f t="shared" si="17"/>
        <v>149.22861150070128</v>
      </c>
      <c r="G58" s="67">
        <f t="shared" si="18"/>
        <v>167.55905511811025</v>
      </c>
      <c r="H58" s="67">
        <f t="shared" si="19"/>
        <v>203.05343511450383</v>
      </c>
      <c r="I58" s="67">
        <f t="shared" si="20"/>
        <v>236.97104677060133</v>
      </c>
      <c r="J58" s="67">
        <f t="shared" si="21"/>
        <v>330.43478260869563</v>
      </c>
      <c r="K58" s="68">
        <f t="shared" si="8"/>
        <v>0.18832391713747842</v>
      </c>
      <c r="L58" s="67">
        <v>106.9</v>
      </c>
      <c r="M58" s="71">
        <f t="shared" si="22"/>
        <v>115.56756756756756</v>
      </c>
      <c r="N58" s="71">
        <f t="shared" si="23"/>
        <v>124.73745624270711</v>
      </c>
      <c r="O58" s="71">
        <f t="shared" si="24"/>
        <v>132.79503105590064</v>
      </c>
      <c r="P58" s="71">
        <f t="shared" si="25"/>
        <v>152.27920227920228</v>
      </c>
      <c r="Q58" s="71">
        <f t="shared" si="13"/>
        <v>0.28142589118200778</v>
      </c>
      <c r="S58" s="77"/>
    </row>
    <row r="59" spans="1:19" s="2" customFormat="1" ht="12.75" customHeight="1" x14ac:dyDescent="0.2">
      <c r="A59" s="66">
        <v>2016</v>
      </c>
      <c r="B59" s="67">
        <v>106.8</v>
      </c>
      <c r="C59" s="67">
        <f t="shared" si="14"/>
        <v>115.45945945945945</v>
      </c>
      <c r="D59" s="67">
        <f t="shared" si="15"/>
        <v>125.49941245593419</v>
      </c>
      <c r="E59" s="67">
        <f t="shared" si="16"/>
        <v>133.33333333333334</v>
      </c>
      <c r="F59" s="67">
        <f t="shared" si="17"/>
        <v>149.78962131837307</v>
      </c>
      <c r="G59" s="67">
        <f t="shared" si="18"/>
        <v>168.18897637795277</v>
      </c>
      <c r="H59" s="67">
        <f t="shared" si="19"/>
        <v>203.81679389312976</v>
      </c>
      <c r="I59" s="67">
        <f t="shared" si="20"/>
        <v>237.86191536748328</v>
      </c>
      <c r="J59" s="67">
        <f t="shared" si="21"/>
        <v>331.67701863354034</v>
      </c>
      <c r="K59" s="68">
        <f t="shared" si="8"/>
        <v>0.3759398496240518</v>
      </c>
      <c r="L59" s="67">
        <v>107.4</v>
      </c>
      <c r="M59" s="71">
        <f t="shared" si="22"/>
        <v>116.10810810810813</v>
      </c>
      <c r="N59" s="71">
        <f t="shared" si="23"/>
        <v>125.32088681446909</v>
      </c>
      <c r="O59" s="71">
        <f t="shared" si="24"/>
        <v>133.41614906832299</v>
      </c>
      <c r="P59" s="71">
        <f t="shared" si="25"/>
        <v>152.991452991453</v>
      </c>
      <c r="Q59" s="71">
        <f t="shared" si="13"/>
        <v>0.46772684752105498</v>
      </c>
      <c r="S59" s="77"/>
    </row>
    <row r="60" spans="1:19" s="2" customFormat="1" ht="12.75" customHeight="1" x14ac:dyDescent="0.2">
      <c r="A60" s="66">
        <v>2017</v>
      </c>
      <c r="B60" s="67">
        <v>108.7</v>
      </c>
      <c r="C60" s="67">
        <f>B60/$B$48*100</f>
        <v>117.51351351351352</v>
      </c>
      <c r="D60" s="67">
        <f t="shared" si="15"/>
        <v>127.73207990599296</v>
      </c>
      <c r="E60" s="67">
        <f t="shared" si="16"/>
        <v>135.70536828963796</v>
      </c>
      <c r="F60" s="67">
        <f t="shared" si="17"/>
        <v>152.45441795231417</v>
      </c>
      <c r="G60" s="67">
        <f t="shared" si="18"/>
        <v>171.18110236220471</v>
      </c>
      <c r="H60" s="67">
        <f t="shared" si="19"/>
        <v>207.44274809160305</v>
      </c>
      <c r="I60" s="67">
        <f t="shared" si="20"/>
        <v>242.09354120267261</v>
      </c>
      <c r="J60" s="67">
        <f t="shared" si="21"/>
        <v>337.57763975155279</v>
      </c>
      <c r="K60" s="68">
        <f t="shared" si="8"/>
        <v>1.7790262172284743</v>
      </c>
      <c r="L60" s="67">
        <v>109.3</v>
      </c>
      <c r="M60" s="71">
        <f t="shared" si="22"/>
        <v>118.16216216216216</v>
      </c>
      <c r="N60" s="71">
        <f t="shared" si="23"/>
        <v>127.53792298716451</v>
      </c>
      <c r="O60" s="71">
        <f t="shared" si="24"/>
        <v>135.77639751552795</v>
      </c>
      <c r="P60" s="71">
        <f t="shared" si="25"/>
        <v>155.69800569800569</v>
      </c>
      <c r="Q60" s="71">
        <f t="shared" si="13"/>
        <v>1.7690875232774683</v>
      </c>
      <c r="S60" s="77"/>
    </row>
    <row r="61" spans="1:19" s="2" customFormat="1" ht="12.75" customHeight="1" x14ac:dyDescent="0.2">
      <c r="A61" s="94">
        <v>2018</v>
      </c>
      <c r="B61" s="67">
        <v>111</v>
      </c>
      <c r="C61" s="67">
        <f>B61/$B$48*100</f>
        <v>120</v>
      </c>
      <c r="D61" s="67">
        <f t="shared" si="15"/>
        <v>130.43478260869566</v>
      </c>
      <c r="E61" s="67">
        <f t="shared" si="16"/>
        <v>138.57677902621722</v>
      </c>
      <c r="F61" s="67">
        <f t="shared" si="17"/>
        <v>155.68022440392707</v>
      </c>
      <c r="G61" s="67">
        <f t="shared" si="18"/>
        <v>174.8031496062992</v>
      </c>
      <c r="H61" s="67">
        <f t="shared" si="19"/>
        <v>211.8320610687023</v>
      </c>
      <c r="I61" s="67">
        <f t="shared" si="20"/>
        <v>247.21603563474389</v>
      </c>
      <c r="J61" s="67">
        <f t="shared" si="21"/>
        <v>344.72049689440991</v>
      </c>
      <c r="K61" s="68">
        <f t="shared" si="8"/>
        <v>2.1159153633854677</v>
      </c>
      <c r="L61" s="67">
        <v>111.4</v>
      </c>
      <c r="M61" s="71">
        <f t="shared" si="22"/>
        <v>120.43243243243245</v>
      </c>
      <c r="N61" s="71">
        <f t="shared" si="23"/>
        <v>129.98833138856475</v>
      </c>
      <c r="O61" s="71">
        <f t="shared" si="24"/>
        <v>138.38509316770185</v>
      </c>
      <c r="P61" s="71">
        <f t="shared" si="25"/>
        <v>158.68945868945869</v>
      </c>
      <c r="Q61" s="71">
        <f t="shared" si="13"/>
        <v>1.9213174748399009</v>
      </c>
      <c r="S61" s="77"/>
    </row>
    <row r="62" spans="1:19" s="21" customFormat="1" ht="12.75" customHeight="1" x14ac:dyDescent="0.2">
      <c r="A62" s="72" t="s">
        <v>60</v>
      </c>
      <c r="B62" s="72"/>
      <c r="C62" s="72"/>
      <c r="D62" s="72"/>
      <c r="E62" s="72"/>
      <c r="F62" s="72"/>
      <c r="G62" s="72"/>
      <c r="H62" s="72"/>
      <c r="I62" s="72"/>
      <c r="J62" s="72"/>
    </row>
    <row r="63" spans="1:19" s="2" customFormat="1" ht="12.75" customHeight="1" x14ac:dyDescent="0.2">
      <c r="A63" s="2" t="s">
        <v>46</v>
      </c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</row>
    <row r="64" spans="1:19" s="2" customFormat="1" ht="11.25" x14ac:dyDescent="0.2">
      <c r="A64" s="2" t="s">
        <v>53</v>
      </c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</row>
    <row r="65" spans="1:17" ht="12.75" customHeight="1" x14ac:dyDescent="0.2">
      <c r="A65" s="2" t="s">
        <v>54</v>
      </c>
      <c r="B65" s="2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</row>
    <row r="66" spans="1:17" ht="6" customHeight="1" x14ac:dyDescent="0.2">
      <c r="A66" s="2"/>
      <c r="B66" s="2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</row>
    <row r="67" spans="1:17" s="45" customFormat="1" ht="12.75" customHeight="1" x14ac:dyDescent="0.2">
      <c r="A67" s="76" t="s">
        <v>61</v>
      </c>
      <c r="B67" s="76"/>
      <c r="C67" s="76"/>
      <c r="D67" s="76"/>
      <c r="E67" s="76"/>
    </row>
    <row r="68" spans="1:17" ht="12.75" customHeight="1" x14ac:dyDescent="0.2"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</row>
  </sheetData>
  <phoneticPr fontId="0" type="noConversion"/>
  <printOptions horizontalCentered="1"/>
  <pageMargins left="0.59055118110236227" right="0.59055118110236227" top="0.78740157480314965" bottom="0.59055118110236227" header="0.31496062992125984" footer="0.51181102362204722"/>
  <pageSetup paperSize="9" scale="95" orientation="portrait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9</vt:i4>
      </vt:variant>
    </vt:vector>
  </HeadingPairs>
  <TitlesOfParts>
    <vt:vector size="15" baseType="lpstr">
      <vt:lpstr>Info</vt:lpstr>
      <vt:lpstr>Zeitreihe (2020=100) </vt:lpstr>
      <vt:lpstr>Zeitreihe (2015=100)</vt:lpstr>
      <vt:lpstr>Zeitreihe bis 2018 (2010=100)</vt:lpstr>
      <vt:lpstr>Berechnen</vt:lpstr>
      <vt:lpstr>seit 1968</vt:lpstr>
      <vt:lpstr>'Zeitreihe (2015=100)'!AusblendenZeilen</vt:lpstr>
      <vt:lpstr>'Zeitreihe (2020=100) '!AusblendenZeilen</vt:lpstr>
      <vt:lpstr>AusblendenZeilen</vt:lpstr>
      <vt:lpstr>'Zeitreihe (2015=100)'!Farbe</vt:lpstr>
      <vt:lpstr>'Zeitreihe (2020=100) '!Farbe</vt:lpstr>
      <vt:lpstr>Farbe</vt:lpstr>
      <vt:lpstr>'Zeitreihe (2015=100)'!Jahrbuch</vt:lpstr>
      <vt:lpstr>'Zeitreihe (2020=100) '!Jahrbuch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Formatvorlagen für Komunis-Tabellen</dc:title>
  <dc:creator>LHS</dc:creator>
  <dc:description>Tabellenvorlage mit 6, 7, 8 und 9 Spalten (Vorspalte nicht mitgezählt)</dc:description>
  <cp:lastModifiedBy>Primke Janosh</cp:lastModifiedBy>
  <cp:lastPrinted>2016-06-22T12:37:17Z</cp:lastPrinted>
  <dcterms:created xsi:type="dcterms:W3CDTF">2000-08-09T07:17:13Z</dcterms:created>
  <dcterms:modified xsi:type="dcterms:W3CDTF">2023-10-23T10:07:42Z</dcterms:modified>
</cp:coreProperties>
</file>