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122003\AppData\Roaming\OpenText\DM\Temp\"/>
    </mc:Choice>
  </mc:AlternateContent>
  <bookViews>
    <workbookView xWindow="0" yWindow="0" windowWidth="25440" windowHeight="10680" activeTab="1"/>
  </bookViews>
  <sheets>
    <sheet name="Info" sheetId="1" r:id="rId1"/>
    <sheet name="Jahrbuch" sheetId="7" r:id="rId2"/>
    <sheet name="seit 2010" sheetId="8" r:id="rId3"/>
    <sheet name="1995-2009" sheetId="6" r:id="rId4"/>
    <sheet name="1980-1994" sheetId="5" r:id="rId5"/>
  </sheets>
  <externalReferences>
    <externalReference r:id="rId6"/>
    <externalReference r:id="rId7"/>
  </externalReferences>
  <definedNames>
    <definedName name="_Fill" localSheetId="0" hidden="1">'[1]seit 1990'!#REF!</definedName>
    <definedName name="_Fill" localSheetId="2" hidden="1">'[2]1994'!#REF!</definedName>
    <definedName name="_Fill" hidden="1">'[2]1994'!#REF!</definedName>
    <definedName name="_Order1" hidden="1">255</definedName>
    <definedName name="_Order2" hidden="1">255</definedName>
    <definedName name="AusblendenZeilen">Jahrbuch!$9:$12,Jahrbuch!$14:$17,Jahrbuch!$19:$22,Jahrbuch!$24:$27,Jahrbuch!$29:$32</definedName>
    <definedName name="Farbe">Jahrbuch!$A$3:$H$3,Jahrbuch!$A$5:$H$6,Jahrbuch!$A$7:$A$40</definedName>
    <definedName name="Jahrbuch">Jahrbuch!$A$5:$H$56</definedName>
    <definedName name="wrn.Alles." localSheetId="4" hidden="1">{#N/A,#N/A,FALSE,"A";#N/A,#N/A,FALSE,"B"}</definedName>
    <definedName name="wrn.Alles." localSheetId="3" hidden="1">{#N/A,#N/A,FALSE,"A";#N/A,#N/A,FALSE,"B"}</definedName>
    <definedName name="wrn.Alles." localSheetId="0" hidden="1">{#N/A,#N/A,FALSE,"A";#N/A,#N/A,FALSE,"B"}</definedName>
    <definedName name="wrn.Alles." localSheetId="2" hidden="1">{#N/A,#N/A,FALSE,"A";#N/A,#N/A,FALSE,"B"}</definedName>
    <definedName name="wrn.Alles." hidden="1">{#N/A,#N/A,FALSE,"A";#N/A,#N/A,FALSE,"B"}</definedName>
  </definedNames>
  <calcPr calcId="162913"/>
</workbook>
</file>

<file path=xl/calcChain.xml><?xml version="1.0" encoding="utf-8"?>
<calcChain xmlns="http://schemas.openxmlformats.org/spreadsheetml/2006/main">
  <c r="J19" i="8" l="1"/>
  <c r="I19" i="8"/>
  <c r="H19" i="8"/>
  <c r="G19" i="8"/>
  <c r="F19" i="8"/>
  <c r="D19" i="8"/>
  <c r="E53" i="8"/>
  <c r="C53" i="8" s="1"/>
  <c r="C36" i="8"/>
  <c r="C35" i="8"/>
  <c r="E36" i="8"/>
  <c r="E19" i="8" s="1"/>
  <c r="H47" i="7"/>
  <c r="J18" i="8"/>
  <c r="I18" i="8"/>
  <c r="H18" i="8"/>
  <c r="G18" i="8"/>
  <c r="F18" i="8"/>
  <c r="E18" i="8"/>
  <c r="D18" i="8"/>
  <c r="C18" i="8"/>
  <c r="C33" i="8"/>
  <c r="C16" i="8" s="1"/>
  <c r="J17" i="8"/>
  <c r="I17" i="8"/>
  <c r="H17" i="8"/>
  <c r="G17" i="8"/>
  <c r="F17" i="8"/>
  <c r="D17" i="8"/>
  <c r="C34" i="8"/>
  <c r="E51" i="8"/>
  <c r="C51" i="8" s="1"/>
  <c r="C17" i="8" s="1"/>
  <c r="J16" i="8"/>
  <c r="I16" i="8"/>
  <c r="H16" i="8"/>
  <c r="G16" i="8"/>
  <c r="F16" i="8"/>
  <c r="E16" i="8"/>
  <c r="D16" i="8"/>
  <c r="C47" i="8"/>
  <c r="C30" i="8"/>
  <c r="C46" i="8"/>
  <c r="C45" i="8"/>
  <c r="C44" i="8"/>
  <c r="C29" i="8"/>
  <c r="C28" i="8"/>
  <c r="C27" i="8"/>
  <c r="J24" i="6"/>
  <c r="I24" i="6"/>
  <c r="H24" i="6"/>
  <c r="G24" i="6"/>
  <c r="F24" i="6"/>
  <c r="E24" i="6"/>
  <c r="D24" i="6"/>
  <c r="C60" i="6"/>
  <c r="C42" i="6"/>
  <c r="C24" i="6"/>
  <c r="J23" i="6"/>
  <c r="I23" i="6"/>
  <c r="H23" i="6"/>
  <c r="G23" i="6"/>
  <c r="F23" i="6"/>
  <c r="E23" i="6"/>
  <c r="D23" i="6"/>
  <c r="C59" i="6"/>
  <c r="C41" i="6"/>
  <c r="C23" i="6" s="1"/>
  <c r="J22" i="6"/>
  <c r="I22" i="6"/>
  <c r="H22" i="6"/>
  <c r="G22" i="6"/>
  <c r="F22" i="6"/>
  <c r="E22" i="6"/>
  <c r="D22" i="6"/>
  <c r="C58" i="6"/>
  <c r="C40" i="6"/>
  <c r="C22" i="6" s="1"/>
  <c r="C42" i="5"/>
  <c r="C60" i="5"/>
  <c r="H37" i="7"/>
  <c r="J21" i="6"/>
  <c r="I21" i="6"/>
  <c r="H21" i="6"/>
  <c r="G21" i="6"/>
  <c r="F21" i="6"/>
  <c r="E21" i="6"/>
  <c r="D21" i="6"/>
  <c r="C21" i="6"/>
  <c r="C57" i="6"/>
  <c r="C39" i="6"/>
  <c r="C59" i="5"/>
  <c r="C58" i="5"/>
  <c r="C57" i="5"/>
  <c r="C56" i="5"/>
  <c r="C54" i="5"/>
  <c r="C53" i="5"/>
  <c r="C52" i="5"/>
  <c r="C51" i="5"/>
  <c r="C41" i="5"/>
  <c r="C40" i="5"/>
  <c r="C39" i="5"/>
  <c r="C38" i="5"/>
  <c r="C36" i="5"/>
  <c r="C35" i="5"/>
  <c r="C34" i="5"/>
  <c r="C33" i="5"/>
  <c r="C24" i="5"/>
  <c r="C23" i="5"/>
  <c r="C22" i="5"/>
  <c r="C21" i="5"/>
  <c r="C20" i="5"/>
  <c r="C18" i="5"/>
  <c r="C17" i="5"/>
  <c r="C16" i="5"/>
  <c r="C15" i="5"/>
  <c r="C50" i="5"/>
  <c r="C49" i="5"/>
  <c r="C48" i="5"/>
  <c r="C47" i="5"/>
  <c r="C46" i="5"/>
  <c r="C32" i="5"/>
  <c r="C31" i="5"/>
  <c r="C30" i="5"/>
  <c r="C29" i="5"/>
  <c r="C28" i="5"/>
  <c r="C14" i="5"/>
  <c r="C13" i="5"/>
  <c r="C12" i="5"/>
  <c r="C11" i="5"/>
  <c r="C10" i="5"/>
  <c r="C56" i="6"/>
  <c r="C38" i="6"/>
  <c r="J20" i="6"/>
  <c r="I20" i="6"/>
  <c r="H20" i="6"/>
  <c r="G20" i="6"/>
  <c r="F20" i="6"/>
  <c r="E20" i="6"/>
  <c r="D20" i="6"/>
  <c r="C20" i="6" s="1"/>
  <c r="J19" i="6"/>
  <c r="I19" i="6"/>
  <c r="H19" i="6"/>
  <c r="G19" i="6"/>
  <c r="F19" i="6"/>
  <c r="E19" i="6"/>
  <c r="D19" i="6"/>
  <c r="C19" i="6" s="1"/>
  <c r="C55" i="6"/>
  <c r="C37" i="6"/>
  <c r="C54" i="6"/>
  <c r="C36" i="6"/>
  <c r="E18" i="6"/>
  <c r="J18" i="6"/>
  <c r="C18" i="6" s="1"/>
  <c r="I18" i="6"/>
  <c r="H18" i="6"/>
  <c r="G18" i="6"/>
  <c r="F18" i="6"/>
  <c r="D18" i="6"/>
  <c r="C53" i="6"/>
  <c r="C35" i="6"/>
  <c r="D17" i="6"/>
  <c r="C17" i="6" s="1"/>
  <c r="E17" i="6"/>
  <c r="F17" i="6"/>
  <c r="G17" i="6"/>
  <c r="H17" i="6"/>
  <c r="I17" i="6"/>
  <c r="J17" i="6"/>
  <c r="C52" i="6"/>
  <c r="C34" i="6"/>
  <c r="D16" i="6"/>
  <c r="E16" i="6"/>
  <c r="F16" i="6"/>
  <c r="C16" i="6" s="1"/>
  <c r="G16" i="6"/>
  <c r="H16" i="6"/>
  <c r="I16" i="6"/>
  <c r="J16" i="6"/>
  <c r="E17" i="8"/>
  <c r="C19" i="8" l="1"/>
</calcChain>
</file>

<file path=xl/sharedStrings.xml><?xml version="1.0" encoding="utf-8"?>
<sst xmlns="http://schemas.openxmlformats.org/spreadsheetml/2006/main" count="302" uniqueCount="94">
  <si>
    <t>Mitglieder Stuttgarter Sportvereine</t>
  </si>
  <si>
    <t xml:space="preserve">seit 1980 nach Altersgruppen und Geschlecht </t>
  </si>
  <si>
    <t>enfällt</t>
  </si>
  <si>
    <t>Mitglieder</t>
  </si>
  <si>
    <t>Vereine</t>
  </si>
  <si>
    <t>insgesamt</t>
  </si>
  <si>
    <t>unter 7</t>
  </si>
  <si>
    <t xml:space="preserve">41 - 60 </t>
  </si>
  <si>
    <t>Insgesamt</t>
  </si>
  <si>
    <t>1995</t>
  </si>
  <si>
    <t>1996</t>
  </si>
  <si>
    <t>1997</t>
  </si>
  <si>
    <t>1998</t>
  </si>
  <si>
    <t>1999</t>
  </si>
  <si>
    <t xml:space="preserve">                            </t>
  </si>
  <si>
    <t>männlich</t>
  </si>
  <si>
    <t xml:space="preserve">.      </t>
  </si>
  <si>
    <t>weiblich</t>
  </si>
  <si>
    <t>22 - 26</t>
  </si>
  <si>
    <t>1990</t>
  </si>
  <si>
    <t>1991</t>
  </si>
  <si>
    <t>1992</t>
  </si>
  <si>
    <t>1993</t>
  </si>
  <si>
    <t>1994</t>
  </si>
  <si>
    <t>1985</t>
  </si>
  <si>
    <t>1986</t>
  </si>
  <si>
    <t>1987</t>
  </si>
  <si>
    <t>1988</t>
  </si>
  <si>
    <t>1989</t>
  </si>
  <si>
    <t>1980</t>
  </si>
  <si>
    <t>1981</t>
  </si>
  <si>
    <t>1982</t>
  </si>
  <si>
    <t>1983</t>
  </si>
  <si>
    <t>1984</t>
  </si>
  <si>
    <t>2000</t>
  </si>
  <si>
    <t>Tabelle Nr. 950</t>
  </si>
  <si>
    <t>2001</t>
  </si>
  <si>
    <t>2002</t>
  </si>
  <si>
    <t>2003</t>
  </si>
  <si>
    <t>Erläuterungen:</t>
  </si>
  <si>
    <t xml:space="preserve">Nachgewiesen werden die Mitglieder der Stuttgarter Sportvereine, </t>
  </si>
  <si>
    <t>die im Württembergischen Landessportbund e V. organisiert sind.</t>
  </si>
  <si>
    <t>Periodizität:</t>
  </si>
  <si>
    <t xml:space="preserve">Die Statistik wird zum Ende des Berichtsjahres ermittelt </t>
  </si>
  <si>
    <t xml:space="preserve">und steht ab 8. Juli des Folgejahres zur Verfügung. </t>
  </si>
  <si>
    <t>Rechtsgrundlage:</t>
  </si>
  <si>
    <t>Gliederungstiefe:</t>
  </si>
  <si>
    <t>Die räumliche Gliederung umfasst die Gemeindeebene.</t>
  </si>
  <si>
    <t>Erläuterungsblatt zu Tabelle Nr.  950</t>
  </si>
  <si>
    <t xml:space="preserve">Quelle: </t>
  </si>
  <si>
    <t>Württembergischer Landessportbund e. V.</t>
  </si>
  <si>
    <t>2004</t>
  </si>
  <si>
    <t>2005</t>
  </si>
  <si>
    <t>2006</t>
  </si>
  <si>
    <t>27 und älter</t>
  </si>
  <si>
    <t>Quelle: Württembergischer Landessportbund e.V.</t>
  </si>
  <si>
    <t>Mitglieder
insgesamt</t>
  </si>
  <si>
    <t xml:space="preserve">                      .</t>
  </si>
  <si>
    <t>Tabelle Nr. 950 - Jahrbuchtabelle</t>
  </si>
  <si>
    <t>2007</t>
  </si>
  <si>
    <t>2008</t>
  </si>
  <si>
    <t>2009</t>
  </si>
  <si>
    <t>2010</t>
  </si>
  <si>
    <t>2011</t>
  </si>
  <si>
    <t>2012</t>
  </si>
  <si>
    <r>
      <t>Mitglieder in Stuttgarter Sportvereinen</t>
    </r>
    <r>
      <rPr>
        <vertAlign val="superscript"/>
        <sz val="8"/>
        <rFont val="Arial"/>
        <family val="2"/>
      </rPr>
      <t xml:space="preserve">1) </t>
    </r>
    <r>
      <rPr>
        <sz val="8"/>
        <rFont val="Arial"/>
        <family val="2"/>
      </rPr>
      <t>von</t>
    </r>
    <r>
      <rPr>
        <vertAlign val="superscript"/>
        <sz val="8"/>
        <rFont val="Arial"/>
        <family val="2"/>
      </rPr>
      <t xml:space="preserve"> </t>
    </r>
    <r>
      <rPr>
        <sz val="8"/>
        <rFont val="Arial"/>
        <family val="2"/>
      </rPr>
      <t>1980 bis 1994 nach Altersgruppen und Geschlecht</t>
    </r>
  </si>
  <si>
    <t>2013</t>
  </si>
  <si>
    <t>2014</t>
  </si>
  <si>
    <t xml:space="preserve"> </t>
  </si>
  <si>
    <t>2015</t>
  </si>
  <si>
    <r>
      <t>10.8.3 Mitglieder in Stuttgarter Sportvereinen</t>
    </r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 xml:space="preserve"> seit 1980 nach Altersgruppen</t>
    </r>
  </si>
  <si>
    <t>2016</t>
  </si>
  <si>
    <t>2017</t>
  </si>
  <si>
    <t>2018</t>
  </si>
  <si>
    <t>2019</t>
  </si>
  <si>
    <t>7 - 14</t>
  </si>
  <si>
    <t>15 - 18</t>
  </si>
  <si>
    <t>19 - 26</t>
  </si>
  <si>
    <t>2020</t>
  </si>
  <si>
    <t>7 -14</t>
  </si>
  <si>
    <t>41 - 60</t>
  </si>
  <si>
    <t>2021</t>
  </si>
  <si>
    <t>Stichtag: 1.1. des jeweiligen Jahres</t>
  </si>
  <si>
    <t>2022</t>
  </si>
  <si>
    <t>2023</t>
  </si>
  <si>
    <t>Davon im Alter von ... bis ... Jahren</t>
  </si>
  <si>
    <r>
      <t xml:space="preserve"> Jahr</t>
    </r>
    <r>
      <rPr>
        <vertAlign val="superscript"/>
        <sz val="8"/>
        <rFont val="Arial"/>
        <family val="2"/>
      </rPr>
      <t>2</t>
    </r>
  </si>
  <si>
    <t>27 - 40</t>
  </si>
  <si>
    <t>61 und älter</t>
  </si>
  <si>
    <r>
      <t xml:space="preserve"> Jahr</t>
    </r>
    <r>
      <rPr>
        <vertAlign val="superscript"/>
        <sz val="8"/>
        <rFont val="Arial"/>
        <family val="2"/>
      </rPr>
      <t>2)</t>
    </r>
  </si>
  <si>
    <r>
      <t xml:space="preserve">1) </t>
    </r>
    <r>
      <rPr>
        <sz val="8"/>
        <rFont val="Arial"/>
        <family val="2"/>
      </rPr>
      <t xml:space="preserve"> Mitgliedschaft im Württembergischen Landessportbund e. V..   </t>
    </r>
    <r>
      <rPr>
        <vertAlign val="superscript"/>
        <sz val="8"/>
        <rFont val="Arial"/>
        <family val="2"/>
      </rPr>
      <t xml:space="preserve"> 2)</t>
    </r>
    <r>
      <rPr>
        <sz val="8"/>
        <rFont val="Arial"/>
        <family val="2"/>
      </rPr>
      <t xml:space="preserve"> Stichtag 1.Januar</t>
    </r>
  </si>
  <si>
    <r>
      <t>Mitglieder in Stuttgarter Sportvereinen</t>
    </r>
    <r>
      <rPr>
        <vertAlign val="superscript"/>
        <sz val="8"/>
        <rFont val="Arial"/>
        <family val="2"/>
      </rPr>
      <t>1)</t>
    </r>
    <r>
      <rPr>
        <sz val="8"/>
        <rFont val="Arial"/>
        <family val="2"/>
      </rPr>
      <t xml:space="preserve"> nach Altersgruppen und Geschlecht seit 1995</t>
    </r>
  </si>
  <si>
    <t>19 - 21</t>
  </si>
  <si>
    <r>
      <t xml:space="preserve">1 </t>
    </r>
    <r>
      <rPr>
        <sz val="8"/>
        <rFont val="Arial"/>
        <family val="2"/>
      </rPr>
      <t xml:space="preserve">Mitgliedschaft im Württembergischen Landessportbund e. V..    </t>
    </r>
    <r>
      <rPr>
        <vertAlign val="superscript"/>
        <sz val="8"/>
        <rFont val="Arial"/>
        <family val="2"/>
      </rPr>
      <t xml:space="preserve">2 </t>
    </r>
    <r>
      <rPr>
        <sz val="8"/>
        <rFont val="Arial"/>
        <family val="2"/>
      </rPr>
      <t>Stichtag 1.Januar.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</si>
</sst>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#\ ###\ ##0__;\-\ #\ ###\ ##0__;\-__"/>
    <numFmt numFmtId="165" formatCode="#\ ##0.0_);\(#\ ##0.0\)"/>
    <numFmt numFmtId="166" formatCode="#\ ##0.00_);\(#\ ##0.00\)"/>
    <numFmt numFmtId="167" formatCode="#\ ##0.000_);\(#\ ##0.000\)"/>
    <numFmt numFmtId="168" formatCode="#\ ###\ ##0____;\-\ #\ ###\ ##0____;\-____"/>
    <numFmt numFmtId="169" formatCode="@____"/>
  </numFmts>
  <fonts count="10" x14ac:knownFonts="1">
    <font>
      <sz val="8"/>
      <name val="Arial"/>
      <family val="2"/>
    </font>
    <font>
      <sz val="10"/>
      <name val="Arial"/>
      <family val="2"/>
    </font>
    <font>
      <sz val="14"/>
      <name val="Arial"/>
      <family val="2"/>
    </font>
    <font>
      <b/>
      <sz val="20"/>
      <name val="Helv"/>
    </font>
    <font>
      <sz val="10"/>
      <name val="Arial"/>
      <family val="2"/>
    </font>
    <font>
      <vertAlign val="superscript"/>
      <sz val="8"/>
      <name val="Arial"/>
      <family val="2"/>
    </font>
    <font>
      <u/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vertAlign val="superscript"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medium">
        <color indexed="9"/>
      </left>
      <right style="medium">
        <color indexed="9"/>
      </right>
      <top/>
      <bottom style="medium">
        <color indexed="9"/>
      </bottom>
      <diagonal/>
    </border>
    <border>
      <left style="medium">
        <color indexed="9"/>
      </left>
      <right/>
      <top/>
      <bottom style="medium">
        <color indexed="9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medium">
        <color indexed="9"/>
      </left>
      <right/>
      <top style="medium">
        <color indexed="9"/>
      </top>
      <bottom style="medium">
        <color indexed="9"/>
      </bottom>
      <diagonal/>
    </border>
    <border>
      <left/>
      <right style="medium">
        <color indexed="9"/>
      </right>
      <top/>
      <bottom/>
      <diagonal/>
    </border>
    <border>
      <left/>
      <right style="medium">
        <color indexed="9"/>
      </right>
      <top/>
      <bottom style="medium">
        <color indexed="9"/>
      </bottom>
      <diagonal/>
    </border>
    <border>
      <left/>
      <right style="medium">
        <color indexed="9"/>
      </right>
      <top style="medium">
        <color indexed="9"/>
      </top>
      <bottom style="medium">
        <color indexed="9"/>
      </bottom>
      <diagonal/>
    </border>
  </borders>
  <cellStyleXfs count="6">
    <xf numFmtId="164" fontId="0" fillId="0" borderId="0" applyFill="0" applyBorder="0" applyAlignment="0" applyProtection="0">
      <alignment vertical="center"/>
    </xf>
    <xf numFmtId="165" fontId="2" fillId="0" borderId="0"/>
    <xf numFmtId="166" fontId="2" fillId="0" borderId="0"/>
    <xf numFmtId="167" fontId="2" fillId="0" borderId="0"/>
    <xf numFmtId="164" fontId="2" fillId="0" borderId="0"/>
    <xf numFmtId="0" fontId="3" fillId="0" borderId="0"/>
  </cellStyleXfs>
  <cellXfs count="87">
    <xf numFmtId="164" fontId="0" fillId="0" borderId="0" xfId="0" applyAlignment="1">
      <alignment horizontal="right"/>
    </xf>
    <xf numFmtId="164" fontId="4" fillId="0" borderId="0" xfId="0" applyFont="1" applyAlignment="1">
      <alignment horizontal="centerContinuous"/>
    </xf>
    <xf numFmtId="164" fontId="5" fillId="0" borderId="0" xfId="0" quotePrefix="1" applyFont="1" applyAlignment="1">
      <alignment horizontal="left"/>
    </xf>
    <xf numFmtId="164" fontId="6" fillId="0" borderId="0" xfId="0" applyFont="1" applyAlignment="1">
      <alignment horizontal="left"/>
    </xf>
    <xf numFmtId="164" fontId="6" fillId="0" borderId="0" xfId="0" applyFont="1" applyAlignment="1">
      <alignment horizontal="right"/>
    </xf>
    <xf numFmtId="164" fontId="4" fillId="0" borderId="0" xfId="0" applyFont="1" applyBorder="1" applyAlignment="1"/>
    <xf numFmtId="164" fontId="7" fillId="0" borderId="0" xfId="0" applyFont="1" applyBorder="1" applyAlignment="1"/>
    <xf numFmtId="164" fontId="4" fillId="0" borderId="0" xfId="0" applyFont="1" applyBorder="1" applyAlignment="1">
      <alignment horizontal="center"/>
    </xf>
    <xf numFmtId="164" fontId="7" fillId="0" borderId="0" xfId="0" applyFont="1" applyBorder="1" applyAlignment="1">
      <alignment horizontal="center"/>
    </xf>
    <xf numFmtId="164" fontId="4" fillId="0" borderId="1" xfId="0" applyFont="1" applyBorder="1" applyAlignment="1"/>
    <xf numFmtId="164" fontId="4" fillId="0" borderId="2" xfId="0" applyFont="1" applyBorder="1" applyAlignment="1"/>
    <xf numFmtId="164" fontId="4" fillId="0" borderId="3" xfId="0" applyFont="1" applyBorder="1" applyAlignment="1"/>
    <xf numFmtId="164" fontId="4" fillId="0" borderId="4" xfId="0" applyFont="1" applyBorder="1" applyAlignment="1"/>
    <xf numFmtId="164" fontId="4" fillId="0" borderId="5" xfId="0" applyFont="1" applyBorder="1" applyAlignment="1"/>
    <xf numFmtId="164" fontId="4" fillId="0" borderId="6" xfId="0" applyFont="1" applyBorder="1" applyAlignment="1"/>
    <xf numFmtId="164" fontId="4" fillId="0" borderId="1" xfId="0" applyFont="1" applyBorder="1" applyAlignment="1">
      <alignment horizontal="center"/>
    </xf>
    <xf numFmtId="164" fontId="4" fillId="0" borderId="2" xfId="0" applyFont="1" applyBorder="1" applyAlignment="1">
      <alignment horizontal="center"/>
    </xf>
    <xf numFmtId="164" fontId="4" fillId="0" borderId="3" xfId="0" applyFont="1" applyBorder="1" applyAlignment="1">
      <alignment horizontal="center"/>
    </xf>
    <xf numFmtId="164" fontId="4" fillId="0" borderId="4" xfId="0" applyFont="1" applyBorder="1" applyAlignment="1">
      <alignment horizontal="center"/>
    </xf>
    <xf numFmtId="164" fontId="4" fillId="0" borderId="5" xfId="0" applyFont="1" applyBorder="1" applyAlignment="1">
      <alignment horizontal="center"/>
    </xf>
    <xf numFmtId="164" fontId="4" fillId="0" borderId="6" xfId="0" applyFont="1" applyBorder="1" applyAlignment="1">
      <alignment horizontal="center"/>
    </xf>
    <xf numFmtId="164" fontId="4" fillId="0" borderId="2" xfId="0" quotePrefix="1" applyFont="1" applyBorder="1" applyAlignment="1"/>
    <xf numFmtId="164" fontId="7" fillId="0" borderId="4" xfId="0" applyFont="1" applyBorder="1" applyAlignment="1"/>
    <xf numFmtId="164" fontId="4" fillId="0" borderId="4" xfId="0" quotePrefix="1" applyFont="1" applyBorder="1" applyAlignment="1"/>
    <xf numFmtId="164" fontId="7" fillId="0" borderId="4" xfId="0" applyFont="1" applyBorder="1" applyAlignment="1">
      <alignment horizontal="center"/>
    </xf>
    <xf numFmtId="164" fontId="0" fillId="0" borderId="0" xfId="0" applyFont="1" applyAlignment="1">
      <alignment horizontal="centerContinuous"/>
    </xf>
    <xf numFmtId="164" fontId="0" fillId="0" borderId="0" xfId="0" applyFont="1" applyBorder="1" applyAlignment="1"/>
    <xf numFmtId="164" fontId="0" fillId="0" borderId="0" xfId="0" applyFont="1" applyAlignment="1">
      <alignment horizontal="right"/>
    </xf>
    <xf numFmtId="164" fontId="7" fillId="0" borderId="0" xfId="0" applyFont="1" applyAlignment="1">
      <alignment horizontal="centerContinuous"/>
    </xf>
    <xf numFmtId="164" fontId="0" fillId="0" borderId="0" xfId="0" applyFont="1" applyAlignment="1"/>
    <xf numFmtId="164" fontId="0" fillId="0" borderId="7" xfId="0" applyFont="1" applyBorder="1" applyAlignment="1"/>
    <xf numFmtId="164" fontId="0" fillId="0" borderId="8" xfId="0" applyFont="1" applyBorder="1" applyAlignment="1">
      <alignment horizontal="center" vertical="center"/>
    </xf>
    <xf numFmtId="164" fontId="0" fillId="0" borderId="4" xfId="0" applyFont="1" applyBorder="1" applyAlignment="1"/>
    <xf numFmtId="164" fontId="0" fillId="0" borderId="8" xfId="0" applyFont="1" applyBorder="1" applyAlignment="1">
      <alignment horizontal="center"/>
    </xf>
    <xf numFmtId="164" fontId="0" fillId="0" borderId="9" xfId="0" applyFont="1" applyBorder="1" applyAlignment="1">
      <alignment horizontal="centerContinuous"/>
    </xf>
    <xf numFmtId="164" fontId="0" fillId="0" borderId="7" xfId="0" applyFont="1" applyBorder="1" applyAlignment="1">
      <alignment horizontal="centerContinuous"/>
    </xf>
    <xf numFmtId="164" fontId="0" fillId="0" borderId="6" xfId="0" applyFont="1" applyBorder="1" applyAlignment="1">
      <alignment horizontal="center" vertical="top"/>
    </xf>
    <xf numFmtId="164" fontId="0" fillId="0" borderId="10" xfId="0" applyFont="1" applyBorder="1" applyAlignment="1">
      <alignment horizontal="center" vertical="center"/>
    </xf>
    <xf numFmtId="49" fontId="0" fillId="0" borderId="6" xfId="0" applyNumberFormat="1" applyFont="1" applyBorder="1" applyAlignment="1">
      <alignment horizontal="center" vertical="center"/>
    </xf>
    <xf numFmtId="49" fontId="0" fillId="0" borderId="9" xfId="0" applyNumberFormat="1" applyFont="1" applyBorder="1" applyAlignment="1">
      <alignment horizontal="center" vertical="center"/>
    </xf>
    <xf numFmtId="164" fontId="0" fillId="0" borderId="0" xfId="0" applyFont="1" applyBorder="1" applyAlignment="1">
      <alignment horizontal="center" vertical="center"/>
    </xf>
    <xf numFmtId="164" fontId="0" fillId="0" borderId="0" xfId="0" applyFont="1" applyBorder="1" applyAlignment="1">
      <alignment horizontal="centerContinuous"/>
    </xf>
    <xf numFmtId="164" fontId="8" fillId="0" borderId="0" xfId="0" applyFont="1" applyBorder="1" applyAlignment="1">
      <alignment horizontal="centerContinuous"/>
    </xf>
    <xf numFmtId="164" fontId="0" fillId="0" borderId="0" xfId="0" applyFont="1" applyBorder="1" applyAlignment="1">
      <alignment horizontal="right"/>
    </xf>
    <xf numFmtId="164" fontId="0" fillId="0" borderId="0" xfId="0" quotePrefix="1" applyFont="1" applyBorder="1" applyAlignment="1">
      <alignment horizontal="center" vertical="center"/>
    </xf>
    <xf numFmtId="164" fontId="0" fillId="0" borderId="0" xfId="0" quotePrefix="1" applyFont="1" applyAlignment="1">
      <alignment horizontal="right"/>
    </xf>
    <xf numFmtId="164" fontId="8" fillId="0" borderId="0" xfId="0" applyFont="1" applyBorder="1" applyAlignment="1">
      <alignment horizontal="centerContinuous" vertical="center"/>
    </xf>
    <xf numFmtId="164" fontId="0" fillId="0" borderId="0" xfId="0" applyFont="1" applyAlignment="1" applyProtection="1">
      <alignment horizontal="right"/>
    </xf>
    <xf numFmtId="164" fontId="0" fillId="0" borderId="9" xfId="0" applyFont="1" applyBorder="1" applyAlignment="1"/>
    <xf numFmtId="164" fontId="0" fillId="0" borderId="9" xfId="0" applyFont="1" applyBorder="1" applyAlignment="1">
      <alignment vertical="center"/>
    </xf>
    <xf numFmtId="164" fontId="0" fillId="0" borderId="11" xfId="0" applyFont="1" applyBorder="1" applyAlignment="1">
      <alignment horizontal="right"/>
    </xf>
    <xf numFmtId="164" fontId="8" fillId="0" borderId="0" xfId="0" applyFont="1" applyAlignment="1">
      <alignment horizontal="centerContinuous"/>
    </xf>
    <xf numFmtId="164" fontId="0" fillId="0" borderId="0" xfId="0" applyFont="1" applyAlignment="1">
      <alignment horizontal="left"/>
    </xf>
    <xf numFmtId="164" fontId="7" fillId="0" borderId="0" xfId="0" quotePrefix="1" applyFont="1" applyFill="1" applyBorder="1" applyAlignment="1">
      <alignment horizontal="left" vertical="center"/>
    </xf>
    <xf numFmtId="164" fontId="0" fillId="0" borderId="0" xfId="0" applyFont="1" applyFill="1" applyBorder="1" applyAlignment="1">
      <alignment vertical="center"/>
    </xf>
    <xf numFmtId="164" fontId="0" fillId="2" borderId="12" xfId="0" applyFont="1" applyFill="1" applyBorder="1" applyAlignment="1">
      <alignment horizontal="centerContinuous" vertical="center"/>
    </xf>
    <xf numFmtId="164" fontId="0" fillId="2" borderId="13" xfId="0" applyFont="1" applyFill="1" applyBorder="1" applyAlignment="1">
      <alignment horizontal="centerContinuous" vertical="center"/>
    </xf>
    <xf numFmtId="49" fontId="0" fillId="2" borderId="14" xfId="0" applyNumberFormat="1" applyFont="1" applyFill="1" applyBorder="1" applyAlignment="1">
      <alignment horizontal="center" vertical="center"/>
    </xf>
    <xf numFmtId="49" fontId="0" fillId="2" borderId="15" xfId="0" quotePrefix="1" applyNumberFormat="1" applyFont="1" applyFill="1" applyBorder="1" applyAlignment="1">
      <alignment horizontal="center" vertical="center"/>
    </xf>
    <xf numFmtId="164" fontId="0" fillId="2" borderId="16" xfId="0" applyFont="1" applyFill="1" applyBorder="1" applyAlignment="1">
      <alignment horizontal="center" vertical="center"/>
    </xf>
    <xf numFmtId="164" fontId="0" fillId="0" borderId="0" xfId="0" applyFont="1" applyFill="1" applyBorder="1" applyAlignment="1">
      <alignment horizontal="center" vertical="center"/>
    </xf>
    <xf numFmtId="164" fontId="0" fillId="0" borderId="0" xfId="0" applyFont="1" applyFill="1" applyBorder="1" applyAlignment="1">
      <alignment horizontal="center" vertical="center" wrapText="1"/>
    </xf>
    <xf numFmtId="49" fontId="0" fillId="0" borderId="0" xfId="0" applyNumberFormat="1" applyFont="1" applyFill="1" applyBorder="1" applyAlignment="1">
      <alignment horizontal="center" vertical="center"/>
    </xf>
    <xf numFmtId="49" fontId="0" fillId="0" borderId="0" xfId="0" quotePrefix="1" applyNumberFormat="1" applyFont="1" applyFill="1" applyBorder="1" applyAlignment="1">
      <alignment horizontal="center" vertical="center"/>
    </xf>
    <xf numFmtId="0" fontId="0" fillId="2" borderId="16" xfId="0" applyNumberFormat="1" applyFont="1" applyFill="1" applyBorder="1" applyAlignment="1">
      <alignment horizontal="center"/>
    </xf>
    <xf numFmtId="168" fontId="0" fillId="0" borderId="0" xfId="0" applyNumberFormat="1" applyFont="1" applyFill="1" applyBorder="1" applyAlignment="1">
      <alignment horizontal="right"/>
    </xf>
    <xf numFmtId="0" fontId="0" fillId="2" borderId="16" xfId="0" applyNumberFormat="1" applyFont="1" applyFill="1" applyBorder="1" applyAlignment="1">
      <alignment horizontal="center" vertical="center"/>
    </xf>
    <xf numFmtId="168" fontId="0" fillId="0" borderId="0" xfId="0" applyNumberFormat="1" applyFont="1" applyFill="1" applyBorder="1" applyAlignment="1">
      <alignment horizontal="right" vertical="center"/>
    </xf>
    <xf numFmtId="0" fontId="0" fillId="2" borderId="16" xfId="0" quotePrefix="1" applyNumberFormat="1" applyFont="1" applyFill="1" applyBorder="1" applyAlignment="1">
      <alignment horizontal="center" vertical="center"/>
    </xf>
    <xf numFmtId="169" fontId="0" fillId="0" borderId="0" xfId="0" applyNumberFormat="1" applyFont="1" applyFill="1" applyBorder="1" applyAlignment="1">
      <alignment horizontal="right" vertical="center"/>
    </xf>
    <xf numFmtId="164" fontId="6" fillId="0" borderId="0" xfId="0" applyFont="1" applyFill="1" applyBorder="1" applyAlignment="1">
      <alignment horizontal="left"/>
    </xf>
    <xf numFmtId="164" fontId="0" fillId="0" borderId="0" xfId="0" applyFont="1" applyFill="1" applyBorder="1" applyAlignment="1">
      <alignment horizontal="right" vertical="center"/>
    </xf>
    <xf numFmtId="164" fontId="5" fillId="0" borderId="0" xfId="0" quotePrefix="1" applyFont="1" applyFill="1" applyBorder="1" applyAlignment="1">
      <alignment horizontal="left" vertical="center"/>
    </xf>
    <xf numFmtId="164" fontId="0" fillId="0" borderId="0" xfId="0" applyFont="1" applyFill="1" applyBorder="1" applyAlignment="1">
      <alignment horizontal="left" vertical="center"/>
    </xf>
    <xf numFmtId="164" fontId="0" fillId="0" borderId="0" xfId="0" quotePrefix="1" applyBorder="1" applyAlignment="1">
      <alignment horizontal="center" vertical="center"/>
    </xf>
    <xf numFmtId="164" fontId="1" fillId="2" borderId="0" xfId="0" quotePrefix="1" applyFont="1" applyFill="1" applyBorder="1" applyAlignment="1">
      <alignment horizontal="left" vertical="center"/>
    </xf>
    <xf numFmtId="164" fontId="1" fillId="2" borderId="0" xfId="0" applyFont="1" applyFill="1" applyBorder="1" applyAlignment="1">
      <alignment horizontal="right" vertical="center"/>
    </xf>
    <xf numFmtId="164" fontId="1" fillId="0" borderId="0" xfId="0" applyFont="1" applyAlignment="1"/>
    <xf numFmtId="164" fontId="1" fillId="0" borderId="0" xfId="0" applyFont="1" applyAlignment="1">
      <alignment horizontal="right"/>
    </xf>
    <xf numFmtId="164" fontId="1" fillId="0" borderId="4" xfId="0" quotePrefix="1" applyFont="1" applyBorder="1" applyAlignment="1"/>
    <xf numFmtId="0" fontId="0" fillId="2" borderId="0" xfId="0" quotePrefix="1" applyNumberFormat="1" applyFont="1" applyFill="1" applyBorder="1" applyAlignment="1">
      <alignment horizontal="center" vertical="center"/>
    </xf>
    <xf numFmtId="164" fontId="0" fillId="2" borderId="12" xfId="0" applyFont="1" applyFill="1" applyBorder="1" applyAlignment="1">
      <alignment horizontal="center" vertical="center"/>
    </xf>
    <xf numFmtId="164" fontId="0" fillId="2" borderId="14" xfId="0" applyFont="1" applyFill="1" applyBorder="1" applyAlignment="1">
      <alignment horizontal="center" vertical="center"/>
    </xf>
    <xf numFmtId="164" fontId="0" fillId="2" borderId="12" xfId="0" applyFont="1" applyFill="1" applyBorder="1" applyAlignment="1">
      <alignment horizontal="center" vertical="center" wrapText="1"/>
    </xf>
    <xf numFmtId="164" fontId="0" fillId="2" borderId="14" xfId="0" applyFont="1" applyFill="1" applyBorder="1" applyAlignment="1">
      <alignment horizontal="center" vertical="center" wrapText="1"/>
    </xf>
    <xf numFmtId="164" fontId="0" fillId="2" borderId="17" xfId="0" applyFont="1" applyFill="1" applyBorder="1" applyAlignment="1">
      <alignment horizontal="center" vertical="center"/>
    </xf>
    <xf numFmtId="164" fontId="0" fillId="2" borderId="18" xfId="0" applyFont="1" applyFill="1" applyBorder="1" applyAlignment="1">
      <alignment horizontal="center" vertical="center"/>
    </xf>
  </cellXfs>
  <cellStyles count="6">
    <cellStyle name="Dez 1" xfId="1"/>
    <cellStyle name="Dez 2" xfId="2"/>
    <cellStyle name="Dez 3" xfId="3"/>
    <cellStyle name="Ganz" xfId="4"/>
    <cellStyle name="Standard" xfId="0" builtinId="0"/>
    <cellStyle name="U_1 - Formatvorlage1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99FF99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B2FF7F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447675</xdr:colOff>
      <xdr:row>0</xdr:row>
      <xdr:rowOff>133350</xdr:rowOff>
    </xdr:to>
    <xdr:pic>
      <xdr:nvPicPr>
        <xdr:cNvPr id="1087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7231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133350</xdr:rowOff>
    </xdr:to>
    <xdr:pic>
      <xdr:nvPicPr>
        <xdr:cNvPr id="825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762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104775</xdr:colOff>
      <xdr:row>0</xdr:row>
      <xdr:rowOff>133350</xdr:rowOff>
    </xdr:to>
    <xdr:pic>
      <xdr:nvPicPr>
        <xdr:cNvPr id="2111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3342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6207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QL1STAT2\DOCSDATA\PROJEKTE\DOCSOPEN\STAT1\T1B1-A\1601!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QL1STAT2\DOCSDATA\PROJEKTE\DOCSOPEN\STAT1\T1B2-A\1801!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läuterungen"/>
      <sheetName val="seit 1990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läuterungen"/>
      <sheetName val="1994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workbookViewId="0"/>
  </sheetViews>
  <sheetFormatPr baseColWidth="10" defaultColWidth="12" defaultRowHeight="12.75" customHeight="1" x14ac:dyDescent="0.2"/>
  <cols>
    <col min="1" max="1" width="2.83203125" style="5" customWidth="1"/>
    <col min="2" max="2" width="104.83203125" style="5" customWidth="1"/>
    <col min="3" max="8" width="12" style="5"/>
    <col min="9" max="9" width="18" style="5" customWidth="1"/>
    <col min="10" max="16384" width="12" style="5"/>
  </cols>
  <sheetData>
    <row r="1" spans="1:9" ht="12.75" customHeight="1" x14ac:dyDescent="0.2">
      <c r="A1" s="15"/>
      <c r="B1" s="16"/>
    </row>
    <row r="2" spans="1:9" ht="12.75" customHeight="1" x14ac:dyDescent="0.2">
      <c r="A2" s="17"/>
      <c r="B2" s="18" t="s">
        <v>48</v>
      </c>
      <c r="C2" s="7"/>
    </row>
    <row r="3" spans="1:9" ht="12.75" customHeight="1" x14ac:dyDescent="0.2">
      <c r="A3" s="19"/>
      <c r="B3" s="20"/>
      <c r="C3" s="7"/>
    </row>
    <row r="4" spans="1:9" ht="12.75" customHeight="1" x14ac:dyDescent="0.2">
      <c r="A4" s="15"/>
      <c r="B4" s="16"/>
      <c r="C4" s="7"/>
    </row>
    <row r="5" spans="1:9" ht="12.75" customHeight="1" x14ac:dyDescent="0.2">
      <c r="A5" s="17"/>
      <c r="B5" s="24" t="s">
        <v>0</v>
      </c>
      <c r="C5" s="8"/>
      <c r="D5" s="6"/>
      <c r="E5" s="6"/>
      <c r="F5" s="6"/>
      <c r="G5" s="6"/>
      <c r="H5" s="6"/>
      <c r="I5" s="6"/>
    </row>
    <row r="6" spans="1:9" ht="12.75" customHeight="1" x14ac:dyDescent="0.2">
      <c r="A6" s="17"/>
      <c r="B6" s="24" t="s">
        <v>1</v>
      </c>
      <c r="C6" s="7"/>
    </row>
    <row r="7" spans="1:9" ht="12.75" customHeight="1" x14ac:dyDescent="0.2">
      <c r="A7" s="19"/>
      <c r="B7" s="20"/>
    </row>
    <row r="8" spans="1:9" ht="12.75" customHeight="1" x14ac:dyDescent="0.2">
      <c r="A8" s="9"/>
      <c r="B8" s="21"/>
    </row>
    <row r="9" spans="1:9" ht="12.75" customHeight="1" x14ac:dyDescent="0.2">
      <c r="A9" s="11"/>
      <c r="B9" s="22" t="s">
        <v>39</v>
      </c>
    </row>
    <row r="10" spans="1:9" ht="12.75" customHeight="1" x14ac:dyDescent="0.2">
      <c r="A10" s="11"/>
      <c r="B10" s="23"/>
    </row>
    <row r="11" spans="1:9" ht="12.75" customHeight="1" x14ac:dyDescent="0.2">
      <c r="A11" s="11"/>
      <c r="B11" s="23" t="s">
        <v>40</v>
      </c>
    </row>
    <row r="12" spans="1:9" ht="12.75" customHeight="1" x14ac:dyDescent="0.2">
      <c r="A12" s="11"/>
      <c r="B12" s="23" t="s">
        <v>41</v>
      </c>
    </row>
    <row r="13" spans="1:9" ht="12.75" customHeight="1" x14ac:dyDescent="0.2">
      <c r="A13" s="11"/>
      <c r="B13" s="79" t="s">
        <v>82</v>
      </c>
    </row>
    <row r="14" spans="1:9" ht="12.75" customHeight="1" x14ac:dyDescent="0.2">
      <c r="A14" s="13"/>
      <c r="B14" s="14"/>
    </row>
    <row r="15" spans="1:9" ht="12.75" customHeight="1" x14ac:dyDescent="0.2">
      <c r="A15" s="9"/>
      <c r="B15" s="10"/>
    </row>
    <row r="16" spans="1:9" ht="12.75" customHeight="1" x14ac:dyDescent="0.2">
      <c r="A16" s="11"/>
      <c r="B16" s="22" t="s">
        <v>42</v>
      </c>
    </row>
    <row r="17" spans="1:2" ht="12.75" customHeight="1" x14ac:dyDescent="0.2">
      <c r="A17" s="11"/>
      <c r="B17" s="12"/>
    </row>
    <row r="18" spans="1:2" ht="12.75" customHeight="1" x14ac:dyDescent="0.2">
      <c r="A18" s="11"/>
      <c r="B18" s="23" t="s">
        <v>43</v>
      </c>
    </row>
    <row r="19" spans="1:2" ht="12.75" customHeight="1" x14ac:dyDescent="0.2">
      <c r="A19" s="11"/>
      <c r="B19" s="23" t="s">
        <v>44</v>
      </c>
    </row>
    <row r="20" spans="1:2" ht="12.75" customHeight="1" x14ac:dyDescent="0.2">
      <c r="A20" s="13"/>
      <c r="B20" s="14"/>
    </row>
    <row r="21" spans="1:2" ht="12.75" customHeight="1" x14ac:dyDescent="0.2">
      <c r="A21" s="9"/>
      <c r="B21" s="10"/>
    </row>
    <row r="22" spans="1:2" ht="12.75" customHeight="1" x14ac:dyDescent="0.2">
      <c r="A22" s="11"/>
      <c r="B22" s="22" t="s">
        <v>45</v>
      </c>
    </row>
    <row r="23" spans="1:2" ht="12.75" customHeight="1" x14ac:dyDescent="0.2">
      <c r="A23" s="11"/>
      <c r="B23" s="12"/>
    </row>
    <row r="24" spans="1:2" ht="12.75" customHeight="1" x14ac:dyDescent="0.2">
      <c r="A24" s="11"/>
      <c r="B24" s="12" t="s">
        <v>2</v>
      </c>
    </row>
    <row r="25" spans="1:2" ht="12.75" customHeight="1" x14ac:dyDescent="0.2">
      <c r="A25" s="13"/>
      <c r="B25" s="14"/>
    </row>
    <row r="26" spans="1:2" ht="12.75" customHeight="1" x14ac:dyDescent="0.2">
      <c r="A26" s="9"/>
      <c r="B26" s="10"/>
    </row>
    <row r="27" spans="1:2" ht="12.75" customHeight="1" x14ac:dyDescent="0.2">
      <c r="A27" s="11"/>
      <c r="B27" s="22" t="s">
        <v>46</v>
      </c>
    </row>
    <row r="28" spans="1:2" ht="12.75" customHeight="1" x14ac:dyDescent="0.2">
      <c r="A28" s="11"/>
      <c r="B28" s="12"/>
    </row>
    <row r="29" spans="1:2" ht="12.75" customHeight="1" x14ac:dyDescent="0.2">
      <c r="A29" s="11"/>
      <c r="B29" s="23" t="s">
        <v>47</v>
      </c>
    </row>
    <row r="30" spans="1:2" ht="12.75" customHeight="1" x14ac:dyDescent="0.2">
      <c r="A30" s="13"/>
      <c r="B30" s="14"/>
    </row>
    <row r="31" spans="1:2" ht="12.75" customHeight="1" x14ac:dyDescent="0.2">
      <c r="A31" s="9"/>
      <c r="B31" s="10"/>
    </row>
    <row r="32" spans="1:2" ht="12.75" customHeight="1" x14ac:dyDescent="0.2">
      <c r="A32" s="11"/>
      <c r="B32" s="22" t="s">
        <v>49</v>
      </c>
    </row>
    <row r="33" spans="1:2" ht="12.75" customHeight="1" x14ac:dyDescent="0.2">
      <c r="A33" s="11"/>
      <c r="B33" s="12"/>
    </row>
    <row r="34" spans="1:2" ht="12.75" customHeight="1" x14ac:dyDescent="0.2">
      <c r="A34" s="11"/>
      <c r="B34" s="12" t="s">
        <v>50</v>
      </c>
    </row>
    <row r="35" spans="1:2" ht="12.75" customHeight="1" x14ac:dyDescent="0.2">
      <c r="A35" s="13"/>
      <c r="B35" s="14"/>
    </row>
  </sheetData>
  <phoneticPr fontId="0" type="noConversion"/>
  <pageMargins left="0.78740157480314998" right="0.78740157480314998" top="0.78740157480314998" bottom="0.78740157480314998" header="0.511811023622047" footer="0.511811023622047"/>
  <pageSetup paperSize="9" orientation="portrait" horizontalDpi="4294967292" verticalDpi="300" r:id="rId1"/>
  <headerFooter alignWithMargins="0">
    <oddFooter>&amp;L&amp;8Landeshauptstadt Stuttgart, Statistisches Amt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9"/>
  <sheetViews>
    <sheetView tabSelected="1" workbookViewId="0">
      <selection activeCell="I52" sqref="I52"/>
    </sheetView>
  </sheetViews>
  <sheetFormatPr baseColWidth="10" defaultColWidth="11" defaultRowHeight="11.25" x14ac:dyDescent="0.2"/>
  <cols>
    <col min="1" max="1" width="11" style="27"/>
    <col min="2" max="8" width="15" style="27" customWidth="1"/>
    <col min="9" max="16384" width="11" style="27"/>
  </cols>
  <sheetData>
    <row r="1" spans="1:9" ht="12.75" x14ac:dyDescent="0.2">
      <c r="A1" s="1" t="s">
        <v>58</v>
      </c>
      <c r="B1" s="25"/>
      <c r="C1" s="25"/>
      <c r="D1" s="25"/>
      <c r="E1" s="25"/>
      <c r="F1" s="25"/>
      <c r="G1" s="25"/>
      <c r="H1" s="25"/>
    </row>
    <row r="2" spans="1:9" x14ac:dyDescent="0.2">
      <c r="A2" s="29"/>
      <c r="B2" s="29"/>
      <c r="C2" s="29"/>
      <c r="D2" s="29"/>
      <c r="E2" s="29"/>
      <c r="F2" s="29"/>
      <c r="G2" s="29"/>
      <c r="H2" s="29"/>
      <c r="I2" s="29"/>
    </row>
    <row r="3" spans="1:9" s="78" customFormat="1" ht="26.45" customHeight="1" x14ac:dyDescent="0.2">
      <c r="A3" s="75" t="s">
        <v>70</v>
      </c>
      <c r="B3" s="76"/>
      <c r="C3" s="76"/>
      <c r="D3" s="76"/>
      <c r="E3" s="76"/>
      <c r="F3" s="76"/>
      <c r="G3" s="76"/>
      <c r="H3" s="76"/>
      <c r="I3" s="77"/>
    </row>
    <row r="4" spans="1:9" ht="12.75" x14ac:dyDescent="0.2">
      <c r="A4" s="53"/>
      <c r="B4" s="54"/>
      <c r="C4" s="54"/>
      <c r="D4" s="54"/>
      <c r="E4" s="54"/>
      <c r="F4" s="54"/>
      <c r="G4" s="54"/>
      <c r="H4" s="54"/>
      <c r="I4" s="29"/>
    </row>
    <row r="5" spans="1:9" ht="12.75" customHeight="1" thickBot="1" x14ac:dyDescent="0.25">
      <c r="A5" s="85" t="s">
        <v>86</v>
      </c>
      <c r="B5" s="81" t="s">
        <v>4</v>
      </c>
      <c r="C5" s="83" t="s">
        <v>56</v>
      </c>
      <c r="D5" s="55" t="s">
        <v>85</v>
      </c>
      <c r="E5" s="55"/>
      <c r="F5" s="55"/>
      <c r="G5" s="55"/>
      <c r="H5" s="56"/>
    </row>
    <row r="6" spans="1:9" ht="12.75" customHeight="1" thickBot="1" x14ac:dyDescent="0.25">
      <c r="A6" s="86"/>
      <c r="B6" s="82"/>
      <c r="C6" s="84"/>
      <c r="D6" s="57" t="s">
        <v>6</v>
      </c>
      <c r="E6" s="57" t="s">
        <v>75</v>
      </c>
      <c r="F6" s="57" t="s">
        <v>76</v>
      </c>
      <c r="G6" s="57" t="s">
        <v>77</v>
      </c>
      <c r="H6" s="58" t="s">
        <v>54</v>
      </c>
    </row>
    <row r="7" spans="1:9" ht="12.75" customHeight="1" x14ac:dyDescent="0.2">
      <c r="A7" s="59"/>
      <c r="B7" s="60"/>
      <c r="C7" s="61"/>
      <c r="D7" s="62"/>
      <c r="E7" s="62"/>
      <c r="F7" s="62"/>
      <c r="G7" s="62"/>
      <c r="H7" s="63"/>
    </row>
    <row r="8" spans="1:9" ht="12.75" customHeight="1" x14ac:dyDescent="0.2">
      <c r="A8" s="64">
        <v>1980</v>
      </c>
      <c r="B8" s="65">
        <v>224</v>
      </c>
      <c r="C8" s="65">
        <v>116577</v>
      </c>
      <c r="D8" s="65">
        <v>2417</v>
      </c>
      <c r="E8" s="65">
        <v>24619</v>
      </c>
      <c r="F8" s="65">
        <v>14647</v>
      </c>
      <c r="G8" s="65">
        <v>14117</v>
      </c>
      <c r="H8" s="65">
        <v>60777</v>
      </c>
    </row>
    <row r="9" spans="1:9" ht="12.75" hidden="1" customHeight="1" x14ac:dyDescent="0.2">
      <c r="A9" s="66">
        <v>1981</v>
      </c>
      <c r="B9" s="67">
        <v>224</v>
      </c>
      <c r="C9" s="67">
        <v>117460</v>
      </c>
      <c r="D9" s="67">
        <v>2307</v>
      </c>
      <c r="E9" s="67">
        <v>23733</v>
      </c>
      <c r="F9" s="67">
        <v>15388</v>
      </c>
      <c r="G9" s="67">
        <v>14372</v>
      </c>
      <c r="H9" s="67">
        <v>61660</v>
      </c>
    </row>
    <row r="10" spans="1:9" ht="12.75" hidden="1" customHeight="1" x14ac:dyDescent="0.2">
      <c r="A10" s="66">
        <v>1982</v>
      </c>
      <c r="B10" s="67">
        <v>224</v>
      </c>
      <c r="C10" s="67">
        <v>117542</v>
      </c>
      <c r="D10" s="67">
        <v>2580</v>
      </c>
      <c r="E10" s="67">
        <v>23258</v>
      </c>
      <c r="F10" s="67">
        <v>15150</v>
      </c>
      <c r="G10" s="67">
        <v>15471</v>
      </c>
      <c r="H10" s="67">
        <v>61083</v>
      </c>
    </row>
    <row r="11" spans="1:9" ht="12.75" hidden="1" customHeight="1" x14ac:dyDescent="0.2">
      <c r="A11" s="66">
        <v>1983</v>
      </c>
      <c r="B11" s="67">
        <v>244</v>
      </c>
      <c r="C11" s="67">
        <v>119653</v>
      </c>
      <c r="D11" s="67">
        <v>2819</v>
      </c>
      <c r="E11" s="67">
        <v>21637</v>
      </c>
      <c r="F11" s="67">
        <v>16340</v>
      </c>
      <c r="G11" s="67">
        <v>16034</v>
      </c>
      <c r="H11" s="67">
        <v>62823</v>
      </c>
    </row>
    <row r="12" spans="1:9" ht="12.75" hidden="1" customHeight="1" x14ac:dyDescent="0.2">
      <c r="A12" s="66">
        <v>1984</v>
      </c>
      <c r="B12" s="67">
        <v>252</v>
      </c>
      <c r="C12" s="67">
        <v>120028</v>
      </c>
      <c r="D12" s="67">
        <v>2929</v>
      </c>
      <c r="E12" s="67">
        <v>20217</v>
      </c>
      <c r="F12" s="67">
        <v>16076</v>
      </c>
      <c r="G12" s="67">
        <v>16626</v>
      </c>
      <c r="H12" s="67">
        <v>64180</v>
      </c>
    </row>
    <row r="13" spans="1:9" ht="12.75" customHeight="1" x14ac:dyDescent="0.2">
      <c r="A13" s="66">
        <v>1985</v>
      </c>
      <c r="B13" s="67">
        <v>265</v>
      </c>
      <c r="C13" s="67">
        <v>121931</v>
      </c>
      <c r="D13" s="67">
        <v>2948</v>
      </c>
      <c r="E13" s="67">
        <v>19584</v>
      </c>
      <c r="F13" s="67">
        <v>15869</v>
      </c>
      <c r="G13" s="67">
        <v>17750</v>
      </c>
      <c r="H13" s="67">
        <v>65780</v>
      </c>
    </row>
    <row r="14" spans="1:9" ht="12.75" hidden="1" customHeight="1" x14ac:dyDescent="0.2">
      <c r="A14" s="66">
        <v>1986</v>
      </c>
      <c r="B14" s="67">
        <v>265</v>
      </c>
      <c r="C14" s="67">
        <v>122156</v>
      </c>
      <c r="D14" s="67">
        <v>2841</v>
      </c>
      <c r="E14" s="67">
        <v>18748</v>
      </c>
      <c r="F14" s="67">
        <v>15803</v>
      </c>
      <c r="G14" s="67">
        <v>18139</v>
      </c>
      <c r="H14" s="67">
        <v>66625</v>
      </c>
    </row>
    <row r="15" spans="1:9" ht="12.75" hidden="1" customHeight="1" x14ac:dyDescent="0.2">
      <c r="A15" s="66">
        <v>1987</v>
      </c>
      <c r="B15" s="67">
        <v>277</v>
      </c>
      <c r="C15" s="67">
        <v>121688</v>
      </c>
      <c r="D15" s="67">
        <v>2911</v>
      </c>
      <c r="E15" s="67">
        <v>18392</v>
      </c>
      <c r="F15" s="67">
        <v>14764</v>
      </c>
      <c r="G15" s="67">
        <v>18385</v>
      </c>
      <c r="H15" s="67">
        <v>67236</v>
      </c>
    </row>
    <row r="16" spans="1:9" ht="12.75" hidden="1" customHeight="1" x14ac:dyDescent="0.2">
      <c r="A16" s="66">
        <v>1988</v>
      </c>
      <c r="B16" s="67">
        <v>282</v>
      </c>
      <c r="C16" s="67">
        <v>124092</v>
      </c>
      <c r="D16" s="67">
        <v>3166</v>
      </c>
      <c r="E16" s="67">
        <v>18521</v>
      </c>
      <c r="F16" s="67">
        <v>14394</v>
      </c>
      <c r="G16" s="67">
        <v>19304</v>
      </c>
      <c r="H16" s="67">
        <v>68707</v>
      </c>
    </row>
    <row r="17" spans="1:8" ht="12.75" hidden="1" customHeight="1" x14ac:dyDescent="0.2">
      <c r="A17" s="68">
        <v>1989</v>
      </c>
      <c r="B17" s="69" t="s">
        <v>57</v>
      </c>
      <c r="C17" s="69" t="s">
        <v>57</v>
      </c>
      <c r="D17" s="69" t="s">
        <v>57</v>
      </c>
      <c r="E17" s="69" t="s">
        <v>57</v>
      </c>
      <c r="F17" s="69" t="s">
        <v>57</v>
      </c>
      <c r="G17" s="69" t="s">
        <v>57</v>
      </c>
      <c r="H17" s="69" t="s">
        <v>57</v>
      </c>
    </row>
    <row r="18" spans="1:8" ht="12.75" customHeight="1" x14ac:dyDescent="0.2">
      <c r="A18" s="66">
        <v>1990</v>
      </c>
      <c r="B18" s="67">
        <v>284</v>
      </c>
      <c r="C18" s="67">
        <v>125648</v>
      </c>
      <c r="D18" s="67">
        <v>3829</v>
      </c>
      <c r="E18" s="67">
        <v>19136</v>
      </c>
      <c r="F18" s="67">
        <v>13297</v>
      </c>
      <c r="G18" s="67">
        <v>18046</v>
      </c>
      <c r="H18" s="67">
        <v>71340</v>
      </c>
    </row>
    <row r="19" spans="1:8" ht="12.75" hidden="1" customHeight="1" x14ac:dyDescent="0.2">
      <c r="A19" s="66">
        <v>1991</v>
      </c>
      <c r="B19" s="67">
        <v>273</v>
      </c>
      <c r="C19" s="67">
        <v>119652</v>
      </c>
      <c r="D19" s="67">
        <v>3687</v>
      </c>
      <c r="E19" s="67">
        <v>17311</v>
      </c>
      <c r="F19" s="67">
        <v>12186</v>
      </c>
      <c r="G19" s="67">
        <v>16816</v>
      </c>
      <c r="H19" s="67">
        <v>69652</v>
      </c>
    </row>
    <row r="20" spans="1:8" ht="12.75" hidden="1" customHeight="1" x14ac:dyDescent="0.2">
      <c r="A20" s="66">
        <v>1992</v>
      </c>
      <c r="B20" s="67">
        <v>289</v>
      </c>
      <c r="C20" s="67">
        <v>126324</v>
      </c>
      <c r="D20" s="67">
        <v>4327</v>
      </c>
      <c r="E20" s="67">
        <v>19037</v>
      </c>
      <c r="F20" s="67">
        <v>12027</v>
      </c>
      <c r="G20" s="67">
        <v>17144</v>
      </c>
      <c r="H20" s="67">
        <v>73789</v>
      </c>
    </row>
    <row r="21" spans="1:8" ht="12.75" hidden="1" customHeight="1" x14ac:dyDescent="0.2">
      <c r="A21" s="66">
        <v>1993</v>
      </c>
      <c r="B21" s="67">
        <v>287</v>
      </c>
      <c r="C21" s="67">
        <v>126046</v>
      </c>
      <c r="D21" s="67">
        <v>4859</v>
      </c>
      <c r="E21" s="67">
        <v>18973</v>
      </c>
      <c r="F21" s="67">
        <v>11699</v>
      </c>
      <c r="G21" s="67">
        <v>16448</v>
      </c>
      <c r="H21" s="67">
        <v>74067</v>
      </c>
    </row>
    <row r="22" spans="1:8" ht="12.75" hidden="1" customHeight="1" x14ac:dyDescent="0.2">
      <c r="A22" s="68">
        <v>1994</v>
      </c>
      <c r="B22" s="67">
        <v>282</v>
      </c>
      <c r="C22" s="67">
        <v>124890</v>
      </c>
      <c r="D22" s="67">
        <v>5258</v>
      </c>
      <c r="E22" s="67">
        <v>19491</v>
      </c>
      <c r="F22" s="67">
        <v>11390</v>
      </c>
      <c r="G22" s="67">
        <v>14972</v>
      </c>
      <c r="H22" s="67">
        <v>73779</v>
      </c>
    </row>
    <row r="23" spans="1:8" ht="12.75" customHeight="1" x14ac:dyDescent="0.2">
      <c r="A23" s="68">
        <v>1995</v>
      </c>
      <c r="B23" s="69" t="s">
        <v>57</v>
      </c>
      <c r="C23" s="69" t="s">
        <v>57</v>
      </c>
      <c r="D23" s="69" t="s">
        <v>57</v>
      </c>
      <c r="E23" s="69" t="s">
        <v>57</v>
      </c>
      <c r="F23" s="69" t="s">
        <v>57</v>
      </c>
      <c r="G23" s="69" t="s">
        <v>57</v>
      </c>
      <c r="H23" s="69" t="s">
        <v>57</v>
      </c>
    </row>
    <row r="24" spans="1:8" ht="12.75" hidden="1" customHeight="1" x14ac:dyDescent="0.2">
      <c r="A24" s="68">
        <v>1996</v>
      </c>
      <c r="B24" s="67">
        <v>295</v>
      </c>
      <c r="C24" s="67">
        <v>124934</v>
      </c>
      <c r="D24" s="67">
        <v>5670</v>
      </c>
      <c r="E24" s="67">
        <v>22454</v>
      </c>
      <c r="F24" s="67">
        <v>11191</v>
      </c>
      <c r="G24" s="67">
        <v>13757</v>
      </c>
      <c r="H24" s="67">
        <v>71862</v>
      </c>
    </row>
    <row r="25" spans="1:8" ht="12.75" hidden="1" customHeight="1" x14ac:dyDescent="0.2">
      <c r="A25" s="68">
        <v>1997</v>
      </c>
      <c r="B25" s="67">
        <v>291</v>
      </c>
      <c r="C25" s="67">
        <v>125288</v>
      </c>
      <c r="D25" s="67">
        <v>5801</v>
      </c>
      <c r="E25" s="67">
        <v>22906</v>
      </c>
      <c r="F25" s="67">
        <v>11168</v>
      </c>
      <c r="G25" s="67">
        <v>13169</v>
      </c>
      <c r="H25" s="67">
        <v>72244</v>
      </c>
    </row>
    <row r="26" spans="1:8" ht="12.75" hidden="1" customHeight="1" x14ac:dyDescent="0.2">
      <c r="A26" s="68">
        <v>1998</v>
      </c>
      <c r="B26" s="67">
        <v>294</v>
      </c>
      <c r="C26" s="67">
        <v>125200</v>
      </c>
      <c r="D26" s="67">
        <v>5971</v>
      </c>
      <c r="E26" s="67">
        <v>23520</v>
      </c>
      <c r="F26" s="67">
        <v>11113</v>
      </c>
      <c r="G26" s="67">
        <v>12920</v>
      </c>
      <c r="H26" s="67">
        <v>71676</v>
      </c>
    </row>
    <row r="27" spans="1:8" ht="12.75" hidden="1" customHeight="1" x14ac:dyDescent="0.2">
      <c r="A27" s="68">
        <v>1999</v>
      </c>
      <c r="B27" s="67">
        <v>301</v>
      </c>
      <c r="C27" s="67">
        <v>125692</v>
      </c>
      <c r="D27" s="67">
        <v>5858</v>
      </c>
      <c r="E27" s="67">
        <v>23411</v>
      </c>
      <c r="F27" s="67">
        <v>10820</v>
      </c>
      <c r="G27" s="67">
        <v>12507</v>
      </c>
      <c r="H27" s="67">
        <v>73096</v>
      </c>
    </row>
    <row r="28" spans="1:8" ht="12.75" customHeight="1" x14ac:dyDescent="0.2">
      <c r="A28" s="68">
        <v>2000</v>
      </c>
      <c r="B28" s="67">
        <v>303</v>
      </c>
      <c r="C28" s="67">
        <v>123780</v>
      </c>
      <c r="D28" s="67">
        <v>6532</v>
      </c>
      <c r="E28" s="67">
        <v>22968</v>
      </c>
      <c r="F28" s="67">
        <v>9983</v>
      </c>
      <c r="G28" s="67">
        <v>11599</v>
      </c>
      <c r="H28" s="67">
        <v>72698</v>
      </c>
    </row>
    <row r="29" spans="1:8" ht="12.75" hidden="1" customHeight="1" x14ac:dyDescent="0.2">
      <c r="A29" s="68">
        <v>2001</v>
      </c>
      <c r="B29" s="67">
        <v>305</v>
      </c>
      <c r="C29" s="67">
        <v>124978</v>
      </c>
      <c r="D29" s="67">
        <v>6535</v>
      </c>
      <c r="E29" s="67">
        <v>23616</v>
      </c>
      <c r="F29" s="67">
        <v>10057</v>
      </c>
      <c r="G29" s="67">
        <v>11310</v>
      </c>
      <c r="H29" s="67">
        <v>73460</v>
      </c>
    </row>
    <row r="30" spans="1:8" ht="12.75" hidden="1" customHeight="1" x14ac:dyDescent="0.2">
      <c r="A30" s="68">
        <v>2002</v>
      </c>
      <c r="B30" s="67">
        <v>301</v>
      </c>
      <c r="C30" s="67">
        <v>126620</v>
      </c>
      <c r="D30" s="67">
        <v>6843</v>
      </c>
      <c r="E30" s="67">
        <v>23868</v>
      </c>
      <c r="F30" s="67">
        <v>10030</v>
      </c>
      <c r="G30" s="67">
        <v>11447</v>
      </c>
      <c r="H30" s="67">
        <v>74432</v>
      </c>
    </row>
    <row r="31" spans="1:8" ht="12.75" hidden="1" customHeight="1" x14ac:dyDescent="0.2">
      <c r="A31" s="68">
        <v>2003</v>
      </c>
      <c r="B31" s="67">
        <v>303</v>
      </c>
      <c r="C31" s="67">
        <v>127221</v>
      </c>
      <c r="D31" s="67">
        <v>7132</v>
      </c>
      <c r="E31" s="67">
        <v>24272</v>
      </c>
      <c r="F31" s="67">
        <v>9944</v>
      </c>
      <c r="G31" s="67">
        <v>11349</v>
      </c>
      <c r="H31" s="67">
        <v>74524</v>
      </c>
    </row>
    <row r="32" spans="1:8" ht="12.75" hidden="1" customHeight="1" x14ac:dyDescent="0.2">
      <c r="A32" s="68">
        <v>2004</v>
      </c>
      <c r="B32" s="67">
        <v>301</v>
      </c>
      <c r="C32" s="67">
        <v>137149</v>
      </c>
      <c r="D32" s="67">
        <v>7683</v>
      </c>
      <c r="E32" s="67">
        <v>25144</v>
      </c>
      <c r="F32" s="67">
        <v>10816</v>
      </c>
      <c r="G32" s="67">
        <v>13231</v>
      </c>
      <c r="H32" s="67">
        <v>80275</v>
      </c>
    </row>
    <row r="33" spans="1:8" ht="12.75" customHeight="1" x14ac:dyDescent="0.2">
      <c r="A33" s="68">
        <v>2005</v>
      </c>
      <c r="B33" s="67">
        <v>301</v>
      </c>
      <c r="C33" s="67">
        <v>144953</v>
      </c>
      <c r="D33" s="67">
        <v>8167</v>
      </c>
      <c r="E33" s="67">
        <v>26764</v>
      </c>
      <c r="F33" s="67">
        <v>11498</v>
      </c>
      <c r="G33" s="67">
        <v>14084</v>
      </c>
      <c r="H33" s="67">
        <v>84440</v>
      </c>
    </row>
    <row r="34" spans="1:8" ht="12.75" customHeight="1" x14ac:dyDescent="0.2">
      <c r="A34" s="68">
        <v>2006</v>
      </c>
      <c r="B34" s="67">
        <v>304</v>
      </c>
      <c r="C34" s="67">
        <v>152518</v>
      </c>
      <c r="D34" s="67">
        <v>8778</v>
      </c>
      <c r="E34" s="67">
        <v>27784</v>
      </c>
      <c r="F34" s="67">
        <v>12762</v>
      </c>
      <c r="G34" s="67">
        <v>14724</v>
      </c>
      <c r="H34" s="67">
        <v>88470</v>
      </c>
    </row>
    <row r="35" spans="1:8" ht="12.75" customHeight="1" x14ac:dyDescent="0.2">
      <c r="A35" s="68">
        <v>2007</v>
      </c>
      <c r="B35" s="67">
        <v>312</v>
      </c>
      <c r="C35" s="67">
        <v>153633</v>
      </c>
      <c r="D35" s="67">
        <v>8593</v>
      </c>
      <c r="E35" s="67">
        <v>29041</v>
      </c>
      <c r="F35" s="67">
        <v>13346</v>
      </c>
      <c r="G35" s="67">
        <v>14611</v>
      </c>
      <c r="H35" s="67">
        <v>88042</v>
      </c>
    </row>
    <row r="36" spans="1:8" ht="12.75" customHeight="1" x14ac:dyDescent="0.2">
      <c r="A36" s="68">
        <v>2008</v>
      </c>
      <c r="B36" s="67">
        <v>305</v>
      </c>
      <c r="C36" s="67">
        <v>164492</v>
      </c>
      <c r="D36" s="67">
        <v>8709</v>
      </c>
      <c r="E36" s="67">
        <v>29614</v>
      </c>
      <c r="F36" s="67">
        <v>14113</v>
      </c>
      <c r="G36" s="67">
        <v>17494</v>
      </c>
      <c r="H36" s="67">
        <v>94562</v>
      </c>
    </row>
    <row r="37" spans="1:8" ht="12.75" customHeight="1" x14ac:dyDescent="0.2">
      <c r="A37" s="68">
        <v>2009</v>
      </c>
      <c r="B37" s="67">
        <v>300</v>
      </c>
      <c r="C37" s="67">
        <v>167395</v>
      </c>
      <c r="D37" s="67">
        <v>9111</v>
      </c>
      <c r="E37" s="67">
        <v>29871</v>
      </c>
      <c r="F37" s="67">
        <v>14427</v>
      </c>
      <c r="G37" s="67">
        <v>18106</v>
      </c>
      <c r="H37" s="67">
        <f>30897+39480+25503</f>
        <v>95880</v>
      </c>
    </row>
    <row r="38" spans="1:8" ht="12.75" customHeight="1" x14ac:dyDescent="0.2">
      <c r="A38" s="68">
        <v>2010</v>
      </c>
      <c r="B38" s="67">
        <v>299</v>
      </c>
      <c r="C38" s="67">
        <v>167859</v>
      </c>
      <c r="D38" s="67">
        <v>9504</v>
      </c>
      <c r="E38" s="67">
        <v>29511</v>
      </c>
      <c r="F38" s="67">
        <v>14426</v>
      </c>
      <c r="G38" s="67">
        <v>18309</v>
      </c>
      <c r="H38" s="67">
        <v>96109</v>
      </c>
    </row>
    <row r="39" spans="1:8" ht="12.75" customHeight="1" x14ac:dyDescent="0.2">
      <c r="A39" s="68">
        <v>2011</v>
      </c>
      <c r="B39" s="67">
        <v>291</v>
      </c>
      <c r="C39" s="67">
        <v>167966</v>
      </c>
      <c r="D39" s="67">
        <v>9636</v>
      </c>
      <c r="E39" s="67">
        <v>29929</v>
      </c>
      <c r="F39" s="67">
        <v>14234</v>
      </c>
      <c r="G39" s="67">
        <v>18002</v>
      </c>
      <c r="H39" s="67">
        <v>96165</v>
      </c>
    </row>
    <row r="40" spans="1:8" ht="12.75" customHeight="1" x14ac:dyDescent="0.2">
      <c r="A40" s="68">
        <v>2012</v>
      </c>
      <c r="B40" s="67">
        <v>293</v>
      </c>
      <c r="C40" s="67">
        <v>168390</v>
      </c>
      <c r="D40" s="67">
        <v>10801</v>
      </c>
      <c r="E40" s="67">
        <v>30152</v>
      </c>
      <c r="F40" s="67">
        <v>13758</v>
      </c>
      <c r="G40" s="67">
        <v>17855</v>
      </c>
      <c r="H40" s="67">
        <v>95824</v>
      </c>
    </row>
    <row r="41" spans="1:8" ht="12.75" customHeight="1" x14ac:dyDescent="0.2">
      <c r="A41" s="68">
        <v>2013</v>
      </c>
      <c r="B41" s="67">
        <v>287</v>
      </c>
      <c r="C41" s="67">
        <v>170618</v>
      </c>
      <c r="D41" s="67">
        <v>10985</v>
      </c>
      <c r="E41" s="67">
        <v>30494</v>
      </c>
      <c r="F41" s="67">
        <v>13701</v>
      </c>
      <c r="G41" s="67">
        <v>18210</v>
      </c>
      <c r="H41" s="67">
        <v>97228</v>
      </c>
    </row>
    <row r="42" spans="1:8" ht="12.75" customHeight="1" x14ac:dyDescent="0.2">
      <c r="A42" s="68">
        <v>2014</v>
      </c>
      <c r="B42" s="67">
        <v>291</v>
      </c>
      <c r="C42" s="67">
        <v>169832</v>
      </c>
      <c r="D42" s="67">
        <v>12678</v>
      </c>
      <c r="E42" s="67">
        <v>29103</v>
      </c>
      <c r="F42" s="67">
        <v>12545</v>
      </c>
      <c r="G42" s="67">
        <v>18066</v>
      </c>
      <c r="H42" s="67">
        <v>97440</v>
      </c>
    </row>
    <row r="43" spans="1:8" ht="12.75" customHeight="1" x14ac:dyDescent="0.2">
      <c r="A43" s="68">
        <v>2015</v>
      </c>
      <c r="B43" s="67">
        <v>290</v>
      </c>
      <c r="C43" s="67">
        <v>170328</v>
      </c>
      <c r="D43" s="67">
        <v>12408</v>
      </c>
      <c r="E43" s="67">
        <v>29438</v>
      </c>
      <c r="F43" s="67">
        <v>12079</v>
      </c>
      <c r="G43" s="67">
        <v>17880</v>
      </c>
      <c r="H43" s="67">
        <v>98523</v>
      </c>
    </row>
    <row r="44" spans="1:8" ht="12.75" customHeight="1" x14ac:dyDescent="0.2">
      <c r="A44" s="68">
        <v>2016</v>
      </c>
      <c r="B44" s="67">
        <v>290</v>
      </c>
      <c r="C44" s="67">
        <v>173161</v>
      </c>
      <c r="D44" s="67">
        <v>12890</v>
      </c>
      <c r="E44" s="67">
        <v>29807</v>
      </c>
      <c r="F44" s="67">
        <v>12142</v>
      </c>
      <c r="G44" s="67">
        <v>18384</v>
      </c>
      <c r="H44" s="67">
        <v>99938</v>
      </c>
    </row>
    <row r="45" spans="1:8" ht="12.75" customHeight="1" x14ac:dyDescent="0.2">
      <c r="A45" s="68">
        <v>2017</v>
      </c>
      <c r="B45" s="67">
        <v>291</v>
      </c>
      <c r="C45" s="67">
        <v>179187</v>
      </c>
      <c r="D45" s="67">
        <v>13261</v>
      </c>
      <c r="E45" s="67">
        <v>31112</v>
      </c>
      <c r="F45" s="67">
        <v>12311</v>
      </c>
      <c r="G45" s="67">
        <v>18945</v>
      </c>
      <c r="H45" s="67">
        <v>103558</v>
      </c>
    </row>
    <row r="46" spans="1:8" ht="12.75" customHeight="1" x14ac:dyDescent="0.2">
      <c r="A46" s="68">
        <v>2018</v>
      </c>
      <c r="B46" s="67">
        <v>290</v>
      </c>
      <c r="C46" s="67">
        <v>189612</v>
      </c>
      <c r="D46" s="67">
        <v>13589</v>
      </c>
      <c r="E46" s="67">
        <v>31784</v>
      </c>
      <c r="F46" s="67">
        <v>12629</v>
      </c>
      <c r="G46" s="67">
        <v>20379</v>
      </c>
      <c r="H46" s="67">
        <v>111231</v>
      </c>
    </row>
    <row r="47" spans="1:8" ht="12.75" customHeight="1" x14ac:dyDescent="0.2">
      <c r="A47" s="68">
        <v>2019</v>
      </c>
      <c r="B47" s="67">
        <v>287</v>
      </c>
      <c r="C47" s="67">
        <v>197437</v>
      </c>
      <c r="D47" s="67">
        <v>14063</v>
      </c>
      <c r="E47" s="67">
        <v>32284</v>
      </c>
      <c r="F47" s="67">
        <v>12730</v>
      </c>
      <c r="G47" s="67">
        <v>21472</v>
      </c>
      <c r="H47" s="67">
        <f>34870+51553+30465</f>
        <v>116888</v>
      </c>
    </row>
    <row r="48" spans="1:8" ht="12.75" customHeight="1" x14ac:dyDescent="0.2">
      <c r="A48" s="68">
        <v>2020</v>
      </c>
      <c r="B48" s="67">
        <v>289</v>
      </c>
      <c r="C48" s="67">
        <v>256232</v>
      </c>
      <c r="D48" s="67">
        <v>15686</v>
      </c>
      <c r="E48" s="67">
        <v>35615</v>
      </c>
      <c r="F48" s="67">
        <v>14637</v>
      </c>
      <c r="G48" s="67">
        <v>26075</v>
      </c>
      <c r="H48" s="67">
        <v>164219</v>
      </c>
    </row>
    <row r="49" spans="1:10" ht="12.75" customHeight="1" x14ac:dyDescent="0.2">
      <c r="A49" s="68">
        <v>2021</v>
      </c>
      <c r="B49" s="67">
        <v>289</v>
      </c>
      <c r="C49" s="67">
        <v>254763</v>
      </c>
      <c r="D49" s="67">
        <v>14151</v>
      </c>
      <c r="E49" s="67">
        <v>34481</v>
      </c>
      <c r="F49" s="67">
        <v>14354</v>
      </c>
      <c r="G49" s="67">
        <v>25315</v>
      </c>
      <c r="H49" s="67">
        <v>166462</v>
      </c>
    </row>
    <row r="50" spans="1:10" ht="12.75" customHeight="1" x14ac:dyDescent="0.2">
      <c r="A50" s="80">
        <v>2022</v>
      </c>
      <c r="B50" s="67">
        <v>292</v>
      </c>
      <c r="C50" s="67">
        <v>254506</v>
      </c>
      <c r="D50" s="67">
        <v>14652</v>
      </c>
      <c r="E50" s="67">
        <v>34545</v>
      </c>
      <c r="F50" s="67">
        <v>14481</v>
      </c>
      <c r="G50" s="67">
        <v>24788</v>
      </c>
      <c r="H50" s="67">
        <v>166040</v>
      </c>
    </row>
    <row r="51" spans="1:10" ht="12.75" customHeight="1" x14ac:dyDescent="0.2">
      <c r="A51" s="80">
        <v>2023</v>
      </c>
      <c r="B51" s="67">
        <v>290</v>
      </c>
      <c r="C51" s="67">
        <v>265805</v>
      </c>
      <c r="D51" s="67">
        <v>15768</v>
      </c>
      <c r="E51" s="67">
        <v>36032</v>
      </c>
      <c r="F51" s="67">
        <v>15606</v>
      </c>
      <c r="G51" s="67">
        <v>26336</v>
      </c>
      <c r="H51" s="67">
        <v>172063</v>
      </c>
    </row>
    <row r="52" spans="1:10" ht="12.75" customHeight="1" x14ac:dyDescent="0.2">
      <c r="A52" s="80">
        <v>2024</v>
      </c>
      <c r="B52" s="67">
        <v>290</v>
      </c>
      <c r="C52" s="67">
        <v>289223</v>
      </c>
      <c r="D52" s="67">
        <v>16285</v>
      </c>
      <c r="E52" s="67">
        <v>38283</v>
      </c>
      <c r="F52" s="67">
        <v>16804</v>
      </c>
      <c r="G52" s="67">
        <v>31576</v>
      </c>
      <c r="H52" s="67">
        <v>186275</v>
      </c>
    </row>
    <row r="53" spans="1:10" ht="9.75" customHeight="1" x14ac:dyDescent="0.2">
      <c r="A53" s="70" t="s">
        <v>14</v>
      </c>
      <c r="B53" s="71"/>
      <c r="C53" s="71"/>
      <c r="D53" s="71"/>
      <c r="E53" s="71"/>
      <c r="F53" s="71"/>
      <c r="G53" s="71"/>
      <c r="H53" s="71"/>
      <c r="I53" s="71"/>
      <c r="J53" s="71"/>
    </row>
    <row r="54" spans="1:10" ht="12.75" customHeight="1" x14ac:dyDescent="0.2">
      <c r="A54" s="72" t="s">
        <v>93</v>
      </c>
      <c r="B54" s="71"/>
      <c r="C54" s="71"/>
      <c r="D54" s="71"/>
      <c r="E54" s="71"/>
      <c r="F54" s="71"/>
      <c r="G54" s="71"/>
      <c r="H54" s="71"/>
      <c r="I54" s="71"/>
      <c r="J54" s="71"/>
    </row>
    <row r="55" spans="1:10" ht="4.5" customHeight="1" x14ac:dyDescent="0.2">
      <c r="A55" s="71"/>
      <c r="B55" s="71"/>
      <c r="C55" s="71"/>
      <c r="D55" s="71"/>
      <c r="E55" s="71"/>
      <c r="F55" s="71"/>
      <c r="G55" s="71"/>
      <c r="H55" s="71"/>
      <c r="I55" s="71"/>
      <c r="J55" s="71"/>
    </row>
    <row r="56" spans="1:10" ht="12.75" customHeight="1" x14ac:dyDescent="0.2">
      <c r="A56" s="73" t="s">
        <v>55</v>
      </c>
      <c r="B56" s="71"/>
      <c r="C56" s="71"/>
      <c r="D56" s="71"/>
      <c r="E56" s="71"/>
      <c r="F56" s="71"/>
      <c r="G56" s="71"/>
      <c r="H56" s="71"/>
      <c r="I56" s="71"/>
      <c r="J56" s="71"/>
    </row>
    <row r="59" spans="1:10" x14ac:dyDescent="0.2">
      <c r="A59" t="s">
        <v>68</v>
      </c>
    </row>
  </sheetData>
  <mergeCells count="3">
    <mergeCell ref="B5:B6"/>
    <mergeCell ref="C5:C6"/>
    <mergeCell ref="A5:A6"/>
  </mergeCells>
  <phoneticPr fontId="0" type="noConversion"/>
  <pageMargins left="0.91" right="0.23622047244094491" top="0.98425196850393704" bottom="0.98425196850393704" header="0.51181102362204722" footer="0.51181102362204722"/>
  <pageSetup paperSize="9" scale="95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O59"/>
  <sheetViews>
    <sheetView topLeftCell="A22" workbookViewId="0">
      <selection activeCell="K57" sqref="K57"/>
    </sheetView>
  </sheetViews>
  <sheetFormatPr baseColWidth="10" defaultColWidth="11" defaultRowHeight="12.75" customHeight="1" x14ac:dyDescent="0.2"/>
  <cols>
    <col min="1" max="16384" width="11" style="27"/>
  </cols>
  <sheetData>
    <row r="1" spans="1:15" ht="12.75" customHeight="1" x14ac:dyDescent="0.2">
      <c r="A1" s="1" t="s">
        <v>35</v>
      </c>
      <c r="B1" s="25"/>
      <c r="C1" s="25"/>
      <c r="D1" s="25"/>
      <c r="E1" s="25"/>
      <c r="F1" s="25"/>
      <c r="G1" s="25"/>
      <c r="H1" s="25"/>
      <c r="I1" s="25"/>
      <c r="J1" s="26"/>
      <c r="K1" s="26"/>
      <c r="L1" s="26"/>
      <c r="M1" s="26"/>
      <c r="N1" s="26"/>
      <c r="O1" s="26"/>
    </row>
    <row r="3" spans="1:15" s="29" customFormat="1" ht="12.75" customHeight="1" x14ac:dyDescent="0.2">
      <c r="A3" s="28" t="s">
        <v>91</v>
      </c>
      <c r="B3" s="25"/>
      <c r="C3" s="25"/>
      <c r="D3" s="25"/>
      <c r="E3" s="25"/>
      <c r="F3" s="25"/>
      <c r="G3" s="25"/>
      <c r="H3" s="25"/>
      <c r="I3" s="25"/>
    </row>
    <row r="4" spans="1:15" s="29" customFormat="1" ht="12.75" customHeight="1" x14ac:dyDescent="0.2">
      <c r="A4" s="30"/>
      <c r="B4" s="30"/>
      <c r="C4" s="30"/>
      <c r="D4" s="30"/>
      <c r="E4" s="30"/>
      <c r="F4" s="30"/>
      <c r="G4" s="30"/>
      <c r="H4" s="30"/>
      <c r="I4" s="30"/>
      <c r="J4" s="48"/>
    </row>
    <row r="5" spans="1:15" s="29" customFormat="1" ht="12.75" customHeight="1" x14ac:dyDescent="0.2">
      <c r="A5" s="31"/>
      <c r="B5" s="32"/>
      <c r="C5" s="33" t="s">
        <v>3</v>
      </c>
      <c r="D5" s="34" t="s">
        <v>85</v>
      </c>
      <c r="E5" s="35"/>
      <c r="F5" s="35"/>
      <c r="G5" s="35"/>
      <c r="H5" s="35"/>
      <c r="I5" s="35"/>
      <c r="J5" s="48"/>
    </row>
    <row r="6" spans="1:15" s="29" customFormat="1" ht="25.5" customHeight="1" x14ac:dyDescent="0.2">
      <c r="A6" s="36" t="s">
        <v>89</v>
      </c>
      <c r="B6" s="36" t="s">
        <v>4</v>
      </c>
      <c r="C6" s="37" t="s">
        <v>5</v>
      </c>
      <c r="D6" s="38" t="s">
        <v>6</v>
      </c>
      <c r="E6" s="38" t="s">
        <v>79</v>
      </c>
      <c r="F6" s="38" t="s">
        <v>76</v>
      </c>
      <c r="G6" s="38" t="s">
        <v>77</v>
      </c>
      <c r="H6" s="38" t="s">
        <v>87</v>
      </c>
      <c r="I6" s="38" t="s">
        <v>80</v>
      </c>
      <c r="J6" s="49" t="s">
        <v>88</v>
      </c>
    </row>
    <row r="7" spans="1:15" ht="12.75" customHeight="1" x14ac:dyDescent="0.2">
      <c r="A7" s="40"/>
      <c r="B7" s="50"/>
      <c r="C7" s="50"/>
      <c r="D7" s="50"/>
      <c r="E7" s="50"/>
      <c r="F7" s="50"/>
      <c r="G7" s="50"/>
      <c r="H7" s="50"/>
      <c r="I7" s="50"/>
    </row>
    <row r="8" spans="1:15" ht="12.75" customHeight="1" x14ac:dyDescent="0.2">
      <c r="A8" s="43"/>
      <c r="B8" s="51" t="s">
        <v>8</v>
      </c>
      <c r="C8" s="25"/>
      <c r="D8" s="25"/>
      <c r="E8" s="25"/>
      <c r="F8" s="25"/>
      <c r="G8" s="25"/>
      <c r="H8" s="25"/>
      <c r="I8" s="25"/>
    </row>
    <row r="9" spans="1:15" ht="12.75" customHeight="1" x14ac:dyDescent="0.2">
      <c r="A9" s="43"/>
      <c r="B9" s="51"/>
      <c r="C9" s="25"/>
      <c r="D9" s="25"/>
      <c r="E9" s="25"/>
      <c r="F9" s="25"/>
      <c r="G9" s="25"/>
      <c r="H9" s="25"/>
      <c r="I9" s="25"/>
    </row>
    <row r="10" spans="1:15" ht="12.75" customHeight="1" x14ac:dyDescent="0.2">
      <c r="A10" s="44" t="s">
        <v>62</v>
      </c>
      <c r="B10" s="27">
        <v>299</v>
      </c>
      <c r="C10" s="27">
        <v>167859</v>
      </c>
      <c r="D10" s="27">
        <v>9504</v>
      </c>
      <c r="E10" s="27">
        <v>29511</v>
      </c>
      <c r="F10" s="27">
        <v>14426</v>
      </c>
      <c r="G10" s="27">
        <v>18309</v>
      </c>
      <c r="H10" s="27">
        <v>30065</v>
      </c>
      <c r="I10" s="27">
        <v>40119</v>
      </c>
      <c r="J10" s="27">
        <v>25925</v>
      </c>
    </row>
    <row r="11" spans="1:15" ht="12.75" customHeight="1" x14ac:dyDescent="0.2">
      <c r="A11" s="44" t="s">
        <v>63</v>
      </c>
      <c r="B11" s="27">
        <v>291</v>
      </c>
      <c r="C11" s="27">
        <v>167966</v>
      </c>
      <c r="D11" s="27">
        <v>9636</v>
      </c>
      <c r="E11" s="27">
        <v>29929</v>
      </c>
      <c r="F11" s="27">
        <v>14234</v>
      </c>
      <c r="G11" s="27">
        <v>18002</v>
      </c>
      <c r="H11" s="27">
        <v>29170</v>
      </c>
      <c r="I11" s="27">
        <v>40752</v>
      </c>
      <c r="J11" s="27">
        <v>26243</v>
      </c>
    </row>
    <row r="12" spans="1:15" ht="12.75" customHeight="1" x14ac:dyDescent="0.2">
      <c r="A12" s="44" t="s">
        <v>64</v>
      </c>
      <c r="B12" s="27">
        <v>293</v>
      </c>
      <c r="C12" s="27">
        <v>168390</v>
      </c>
      <c r="D12" s="27">
        <v>10801</v>
      </c>
      <c r="E12" s="27">
        <v>30152</v>
      </c>
      <c r="F12" s="27">
        <v>13758</v>
      </c>
      <c r="G12" s="27">
        <v>17855</v>
      </c>
      <c r="H12" s="27">
        <v>28465</v>
      </c>
      <c r="I12" s="27">
        <v>41121</v>
      </c>
      <c r="J12" s="27">
        <v>26238</v>
      </c>
    </row>
    <row r="13" spans="1:15" ht="12.75" customHeight="1" x14ac:dyDescent="0.2">
      <c r="A13" s="74" t="s">
        <v>66</v>
      </c>
      <c r="B13" s="27">
        <v>287</v>
      </c>
      <c r="C13" s="27">
        <v>170618</v>
      </c>
      <c r="D13" s="27">
        <v>10985</v>
      </c>
      <c r="E13" s="27">
        <v>30494</v>
      </c>
      <c r="F13" s="27">
        <v>13701</v>
      </c>
      <c r="G13" s="27">
        <v>18210</v>
      </c>
      <c r="H13" s="27">
        <v>28553</v>
      </c>
      <c r="I13" s="27">
        <v>42098</v>
      </c>
      <c r="J13" s="27">
        <v>26577</v>
      </c>
    </row>
    <row r="14" spans="1:15" ht="12.75" customHeight="1" x14ac:dyDescent="0.2">
      <c r="A14" s="74" t="s">
        <v>67</v>
      </c>
      <c r="B14" s="27">
        <v>291</v>
      </c>
      <c r="C14" s="27">
        <v>169832</v>
      </c>
      <c r="D14" s="27">
        <v>12678</v>
      </c>
      <c r="E14" s="27">
        <v>29103</v>
      </c>
      <c r="F14" s="27">
        <v>12545</v>
      </c>
      <c r="G14" s="27">
        <v>18066</v>
      </c>
      <c r="H14" s="27">
        <v>28066</v>
      </c>
      <c r="I14" s="27">
        <v>42611</v>
      </c>
      <c r="J14" s="27">
        <v>26763</v>
      </c>
    </row>
    <row r="15" spans="1:15" ht="12.75" customHeight="1" x14ac:dyDescent="0.2">
      <c r="A15" s="74" t="s">
        <v>69</v>
      </c>
      <c r="B15" s="27">
        <v>290</v>
      </c>
      <c r="C15" s="27">
        <v>170328</v>
      </c>
      <c r="D15" s="27">
        <v>12408</v>
      </c>
      <c r="E15" s="27">
        <v>29438</v>
      </c>
      <c r="F15" s="27">
        <v>12079</v>
      </c>
      <c r="G15" s="27">
        <v>17880</v>
      </c>
      <c r="H15" s="27">
        <v>27968</v>
      </c>
      <c r="I15" s="27">
        <v>42975</v>
      </c>
      <c r="J15" s="27">
        <v>27580</v>
      </c>
    </row>
    <row r="16" spans="1:15" ht="12.75" customHeight="1" x14ac:dyDescent="0.2">
      <c r="A16" s="74" t="s">
        <v>71</v>
      </c>
      <c r="B16" s="27">
        <v>290</v>
      </c>
      <c r="C16" s="27">
        <f t="shared" ref="C16:J19" si="0">C33+C50</f>
        <v>173161</v>
      </c>
      <c r="D16" s="27">
        <f t="shared" si="0"/>
        <v>12890</v>
      </c>
      <c r="E16" s="27">
        <f t="shared" si="0"/>
        <v>29807</v>
      </c>
      <c r="F16" s="27">
        <f t="shared" si="0"/>
        <v>12142</v>
      </c>
      <c r="G16" s="27">
        <f t="shared" si="0"/>
        <v>18384</v>
      </c>
      <c r="H16" s="27">
        <f t="shared" si="0"/>
        <v>28654</v>
      </c>
      <c r="I16" s="27">
        <f t="shared" si="0"/>
        <v>43401</v>
      </c>
      <c r="J16" s="27">
        <f t="shared" si="0"/>
        <v>27883</v>
      </c>
    </row>
    <row r="17" spans="1:10" ht="12.75" customHeight="1" x14ac:dyDescent="0.2">
      <c r="A17" s="74" t="s">
        <v>72</v>
      </c>
      <c r="B17" s="27">
        <v>291</v>
      </c>
      <c r="C17" s="27">
        <f t="shared" si="0"/>
        <v>179187</v>
      </c>
      <c r="D17" s="27">
        <f t="shared" si="0"/>
        <v>13261</v>
      </c>
      <c r="E17" s="27">
        <f t="shared" si="0"/>
        <v>31112</v>
      </c>
      <c r="F17" s="27">
        <f t="shared" si="0"/>
        <v>12311</v>
      </c>
      <c r="G17" s="27">
        <f t="shared" si="0"/>
        <v>18945</v>
      </c>
      <c r="H17" s="27">
        <f t="shared" si="0"/>
        <v>29585</v>
      </c>
      <c r="I17" s="27">
        <f t="shared" si="0"/>
        <v>45104</v>
      </c>
      <c r="J17" s="27">
        <f t="shared" si="0"/>
        <v>28869</v>
      </c>
    </row>
    <row r="18" spans="1:10" ht="12.75" customHeight="1" x14ac:dyDescent="0.2">
      <c r="A18" s="74" t="s">
        <v>73</v>
      </c>
      <c r="B18" s="27">
        <v>290</v>
      </c>
      <c r="C18" s="27">
        <f t="shared" si="0"/>
        <v>189612</v>
      </c>
      <c r="D18" s="27">
        <f t="shared" si="0"/>
        <v>13589</v>
      </c>
      <c r="E18" s="27">
        <f t="shared" si="0"/>
        <v>31784</v>
      </c>
      <c r="F18" s="27">
        <f t="shared" si="0"/>
        <v>12629</v>
      </c>
      <c r="G18" s="27">
        <f t="shared" si="0"/>
        <v>20379</v>
      </c>
      <c r="H18" s="27">
        <f t="shared" si="0"/>
        <v>32922</v>
      </c>
      <c r="I18" s="27">
        <f t="shared" si="0"/>
        <v>48947</v>
      </c>
      <c r="J18" s="27">
        <f t="shared" si="0"/>
        <v>29362</v>
      </c>
    </row>
    <row r="19" spans="1:10" ht="12.75" customHeight="1" x14ac:dyDescent="0.2">
      <c r="A19" s="74" t="s">
        <v>74</v>
      </c>
      <c r="B19" s="27">
        <v>287</v>
      </c>
      <c r="C19" s="27">
        <f t="shared" si="0"/>
        <v>197437</v>
      </c>
      <c r="D19" s="27">
        <f t="shared" si="0"/>
        <v>14063</v>
      </c>
      <c r="E19" s="27">
        <f t="shared" si="0"/>
        <v>32284</v>
      </c>
      <c r="F19" s="27">
        <f t="shared" si="0"/>
        <v>12730</v>
      </c>
      <c r="G19" s="27">
        <f t="shared" si="0"/>
        <v>21472</v>
      </c>
      <c r="H19" s="27">
        <f t="shared" si="0"/>
        <v>34870</v>
      </c>
      <c r="I19" s="27">
        <f t="shared" si="0"/>
        <v>51553</v>
      </c>
      <c r="J19" s="27">
        <f t="shared" si="0"/>
        <v>30465</v>
      </c>
    </row>
    <row r="20" spans="1:10" ht="12.75" customHeight="1" x14ac:dyDescent="0.2">
      <c r="A20" s="74" t="s">
        <v>78</v>
      </c>
      <c r="B20" s="27">
        <v>289</v>
      </c>
      <c r="C20" s="27">
        <v>256232</v>
      </c>
      <c r="D20" s="27">
        <v>15686</v>
      </c>
      <c r="E20" s="27">
        <v>35615</v>
      </c>
      <c r="F20" s="27">
        <v>14637</v>
      </c>
      <c r="G20" s="27">
        <v>26075</v>
      </c>
      <c r="H20" s="27">
        <v>50017</v>
      </c>
      <c r="I20" s="27">
        <v>73865</v>
      </c>
      <c r="J20" s="27">
        <v>40337</v>
      </c>
    </row>
    <row r="21" spans="1:10" ht="12.75" customHeight="1" x14ac:dyDescent="0.2">
      <c r="A21" s="74" t="s">
        <v>81</v>
      </c>
      <c r="B21" s="27">
        <v>289</v>
      </c>
      <c r="C21" s="27">
        <v>254763</v>
      </c>
      <c r="D21" s="27">
        <v>14151</v>
      </c>
      <c r="E21" s="27">
        <v>34481</v>
      </c>
      <c r="F21" s="27">
        <v>14354</v>
      </c>
      <c r="G21" s="27">
        <v>25315</v>
      </c>
      <c r="H21" s="27">
        <v>50779</v>
      </c>
      <c r="I21" s="27">
        <v>74776</v>
      </c>
      <c r="J21" s="27">
        <v>40907</v>
      </c>
    </row>
    <row r="22" spans="1:10" ht="12.75" customHeight="1" x14ac:dyDescent="0.2">
      <c r="A22" s="74" t="s">
        <v>83</v>
      </c>
      <c r="B22" s="27">
        <v>292</v>
      </c>
      <c r="C22" s="27">
        <v>254506</v>
      </c>
      <c r="D22" s="27">
        <v>14652</v>
      </c>
      <c r="E22" s="27">
        <v>34545</v>
      </c>
      <c r="F22" s="27">
        <v>14481</v>
      </c>
      <c r="G22" s="27">
        <v>24788</v>
      </c>
      <c r="H22" s="27">
        <v>50067</v>
      </c>
      <c r="I22" s="27">
        <v>74654</v>
      </c>
      <c r="J22" s="27">
        <v>41319</v>
      </c>
    </row>
    <row r="23" spans="1:10" ht="12.75" customHeight="1" x14ac:dyDescent="0.2">
      <c r="A23" s="74" t="s">
        <v>84</v>
      </c>
      <c r="B23" s="27">
        <v>290</v>
      </c>
      <c r="C23" s="27">
        <v>265805</v>
      </c>
      <c r="D23" s="27">
        <v>15768</v>
      </c>
      <c r="E23" s="27">
        <v>36032</v>
      </c>
      <c r="F23" s="27">
        <v>15606</v>
      </c>
      <c r="G23" s="27">
        <v>26336</v>
      </c>
      <c r="H23" s="27">
        <v>52373</v>
      </c>
      <c r="I23" s="27">
        <v>76818</v>
      </c>
      <c r="J23" s="27">
        <v>42872</v>
      </c>
    </row>
    <row r="25" spans="1:10" ht="12.75" customHeight="1" x14ac:dyDescent="0.2">
      <c r="A25" s="52" t="s">
        <v>14</v>
      </c>
      <c r="B25" s="51" t="s">
        <v>15</v>
      </c>
      <c r="C25" s="25"/>
      <c r="D25" s="51"/>
      <c r="E25" s="25"/>
      <c r="F25" s="25"/>
      <c r="G25" s="25"/>
      <c r="H25" s="25"/>
      <c r="I25" s="25"/>
    </row>
    <row r="26" spans="1:10" ht="12.75" customHeight="1" x14ac:dyDescent="0.2">
      <c r="A26" s="52"/>
      <c r="B26" s="51"/>
      <c r="C26" s="25"/>
      <c r="D26" s="51"/>
      <c r="E26" s="25"/>
      <c r="F26" s="25"/>
      <c r="G26" s="25"/>
      <c r="H26" s="25"/>
      <c r="I26" s="25"/>
    </row>
    <row r="27" spans="1:10" ht="12.75" customHeight="1" x14ac:dyDescent="0.2">
      <c r="A27" s="44" t="s">
        <v>62</v>
      </c>
      <c r="B27" s="27">
        <v>299</v>
      </c>
      <c r="C27" s="27">
        <f>D27+E27+F27+G27+H27+I27+J27</f>
        <v>110662</v>
      </c>
      <c r="D27" s="27">
        <v>5397</v>
      </c>
      <c r="E27" s="27">
        <v>18525</v>
      </c>
      <c r="F27" s="27">
        <v>9682</v>
      </c>
      <c r="G27" s="27">
        <v>12883</v>
      </c>
      <c r="H27" s="27">
        <v>21578</v>
      </c>
      <c r="I27" s="27">
        <v>26507</v>
      </c>
      <c r="J27" s="27">
        <v>16090</v>
      </c>
    </row>
    <row r="28" spans="1:10" ht="12.75" customHeight="1" x14ac:dyDescent="0.2">
      <c r="A28" s="44" t="s">
        <v>63</v>
      </c>
      <c r="B28" s="27">
        <v>291</v>
      </c>
      <c r="C28" s="27">
        <f>D28+E28+F28+G28+H28+I28+J28</f>
        <v>110677</v>
      </c>
      <c r="D28" s="27">
        <v>5334</v>
      </c>
      <c r="E28" s="27">
        <v>18675</v>
      </c>
      <c r="F28" s="27">
        <v>9644</v>
      </c>
      <c r="G28" s="27">
        <v>12686</v>
      </c>
      <c r="H28" s="27">
        <v>20892</v>
      </c>
      <c r="I28" s="27">
        <v>27141</v>
      </c>
      <c r="J28" s="27">
        <v>16305</v>
      </c>
    </row>
    <row r="29" spans="1:10" ht="12.75" customHeight="1" x14ac:dyDescent="0.2">
      <c r="A29" s="44" t="s">
        <v>64</v>
      </c>
      <c r="B29" s="27">
        <v>293</v>
      </c>
      <c r="C29" s="27">
        <f>D29+E29+F29+G29+H29+I29+J29</f>
        <v>110792</v>
      </c>
      <c r="D29" s="27">
        <v>5988</v>
      </c>
      <c r="E29" s="27">
        <v>18723</v>
      </c>
      <c r="F29" s="27">
        <v>9273</v>
      </c>
      <c r="G29" s="27">
        <v>12653</v>
      </c>
      <c r="H29" s="27">
        <v>20300</v>
      </c>
      <c r="I29" s="27">
        <v>27489</v>
      </c>
      <c r="J29" s="27">
        <v>16366</v>
      </c>
    </row>
    <row r="30" spans="1:10" ht="12.75" customHeight="1" x14ac:dyDescent="0.2">
      <c r="A30" s="74" t="s">
        <v>66</v>
      </c>
      <c r="B30" s="27">
        <v>287</v>
      </c>
      <c r="C30" s="27">
        <f>D30+E30+F30+G30+H30+I30+J30</f>
        <v>112386</v>
      </c>
      <c r="D30" s="27">
        <v>6072</v>
      </c>
      <c r="E30" s="27">
        <v>18879</v>
      </c>
      <c r="F30" s="27">
        <v>9205</v>
      </c>
      <c r="G30" s="27">
        <v>13032</v>
      </c>
      <c r="H30" s="27">
        <v>20386</v>
      </c>
      <c r="I30" s="27">
        <v>28296</v>
      </c>
      <c r="J30" s="27">
        <v>16516</v>
      </c>
    </row>
    <row r="31" spans="1:10" ht="12.75" customHeight="1" x14ac:dyDescent="0.2">
      <c r="A31" s="74" t="s">
        <v>67</v>
      </c>
      <c r="B31" s="27">
        <v>291</v>
      </c>
      <c r="C31" s="27">
        <v>112217</v>
      </c>
      <c r="D31" s="27">
        <v>7103</v>
      </c>
      <c r="E31" s="27">
        <v>18163</v>
      </c>
      <c r="F31" s="27">
        <v>8473</v>
      </c>
      <c r="G31" s="27">
        <v>12981</v>
      </c>
      <c r="H31" s="27">
        <v>20225</v>
      </c>
      <c r="I31" s="27">
        <v>28461</v>
      </c>
      <c r="J31" s="27">
        <v>16511</v>
      </c>
    </row>
    <row r="32" spans="1:10" ht="12.75" customHeight="1" x14ac:dyDescent="0.2">
      <c r="A32" s="74" t="s">
        <v>69</v>
      </c>
      <c r="B32" s="27">
        <v>290</v>
      </c>
      <c r="C32" s="27">
        <v>111667</v>
      </c>
      <c r="D32" s="27">
        <v>6899</v>
      </c>
      <c r="E32" s="27">
        <v>18208</v>
      </c>
      <c r="F32" s="27">
        <v>8056</v>
      </c>
      <c r="G32" s="27">
        <v>12727</v>
      </c>
      <c r="H32" s="27">
        <v>19996</v>
      </c>
      <c r="I32" s="27">
        <v>28830</v>
      </c>
      <c r="J32" s="27">
        <v>16941</v>
      </c>
    </row>
    <row r="33" spans="1:10" ht="12.75" customHeight="1" x14ac:dyDescent="0.2">
      <c r="A33" s="74" t="s">
        <v>71</v>
      </c>
      <c r="B33" s="27">
        <v>290</v>
      </c>
      <c r="C33" s="27">
        <f>SUM(D33:J33)</f>
        <v>114081</v>
      </c>
      <c r="D33" s="27">
        <v>7174</v>
      </c>
      <c r="E33" s="27">
        <v>18408</v>
      </c>
      <c r="F33" s="27">
        <v>8010</v>
      </c>
      <c r="G33" s="27">
        <v>13334</v>
      </c>
      <c r="H33" s="27">
        <v>20675</v>
      </c>
      <c r="I33" s="27">
        <v>29374</v>
      </c>
      <c r="J33" s="27">
        <v>17106</v>
      </c>
    </row>
    <row r="34" spans="1:10" ht="12.75" customHeight="1" x14ac:dyDescent="0.2">
      <c r="A34" s="74" t="s">
        <v>72</v>
      </c>
      <c r="B34" s="27">
        <v>291</v>
      </c>
      <c r="C34" s="27">
        <f>SUM(D34:J34)</f>
        <v>118423</v>
      </c>
      <c r="D34" s="27">
        <v>7398</v>
      </c>
      <c r="E34" s="27">
        <v>19061</v>
      </c>
      <c r="F34" s="27">
        <v>8155</v>
      </c>
      <c r="G34" s="27">
        <v>13932</v>
      </c>
      <c r="H34" s="27">
        <v>21446</v>
      </c>
      <c r="I34" s="27">
        <v>30709</v>
      </c>
      <c r="J34" s="27">
        <v>17722</v>
      </c>
    </row>
    <row r="35" spans="1:10" ht="12.75" customHeight="1" x14ac:dyDescent="0.2">
      <c r="A35" s="74" t="s">
        <v>73</v>
      </c>
      <c r="B35" s="27">
        <v>290</v>
      </c>
      <c r="C35" s="27">
        <f>SUM(D35:J35)</f>
        <v>126462</v>
      </c>
      <c r="D35" s="27">
        <v>7524</v>
      </c>
      <c r="E35" s="27">
        <v>19595</v>
      </c>
      <c r="F35" s="27">
        <v>8292</v>
      </c>
      <c r="G35" s="27">
        <v>15111</v>
      </c>
      <c r="H35" s="27">
        <v>24035</v>
      </c>
      <c r="I35" s="27">
        <v>33729</v>
      </c>
      <c r="J35" s="27">
        <v>18176</v>
      </c>
    </row>
    <row r="36" spans="1:10" ht="12.75" customHeight="1" x14ac:dyDescent="0.2">
      <c r="A36" s="74" t="s">
        <v>74</v>
      </c>
      <c r="B36" s="27">
        <v>287</v>
      </c>
      <c r="C36" s="27">
        <f>SUM(D36:J36)</f>
        <v>132413</v>
      </c>
      <c r="D36" s="27">
        <v>7922</v>
      </c>
      <c r="E36" s="27">
        <f>9698+10012</f>
        <v>19710</v>
      </c>
      <c r="F36" s="27">
        <v>8353</v>
      </c>
      <c r="G36" s="27">
        <v>15951</v>
      </c>
      <c r="H36" s="27">
        <v>25626</v>
      </c>
      <c r="I36" s="27">
        <v>35894</v>
      </c>
      <c r="J36" s="27">
        <v>18957</v>
      </c>
    </row>
    <row r="37" spans="1:10" ht="12.75" customHeight="1" x14ac:dyDescent="0.2">
      <c r="A37" s="74" t="s">
        <v>78</v>
      </c>
      <c r="B37" s="27">
        <v>289</v>
      </c>
      <c r="C37" s="27">
        <v>167401</v>
      </c>
      <c r="D37" s="27">
        <v>8721</v>
      </c>
      <c r="E37" s="27">
        <v>21248</v>
      </c>
      <c r="F37" s="27">
        <v>9306</v>
      </c>
      <c r="G37" s="27">
        <v>18576</v>
      </c>
      <c r="H37" s="27">
        <v>34678</v>
      </c>
      <c r="I37" s="27">
        <v>49289</v>
      </c>
      <c r="J37" s="27">
        <v>25583</v>
      </c>
    </row>
    <row r="38" spans="1:10" ht="12.75" customHeight="1" x14ac:dyDescent="0.2">
      <c r="A38" s="74" t="s">
        <v>81</v>
      </c>
      <c r="B38" s="27">
        <v>289</v>
      </c>
      <c r="C38" s="27">
        <v>167874</v>
      </c>
      <c r="D38" s="27">
        <v>7984</v>
      </c>
      <c r="E38" s="27">
        <v>20922</v>
      </c>
      <c r="F38" s="27">
        <v>9080</v>
      </c>
      <c r="G38" s="27">
        <v>18057</v>
      </c>
      <c r="H38" s="27">
        <v>35379</v>
      </c>
      <c r="I38" s="27">
        <v>50218</v>
      </c>
      <c r="J38" s="27">
        <v>26234</v>
      </c>
    </row>
    <row r="39" spans="1:10" ht="12.75" customHeight="1" x14ac:dyDescent="0.2">
      <c r="A39" s="74" t="s">
        <v>83</v>
      </c>
      <c r="B39" s="27">
        <v>292</v>
      </c>
      <c r="C39" s="27">
        <v>167728</v>
      </c>
      <c r="D39" s="27">
        <v>8173</v>
      </c>
      <c r="E39" s="27">
        <v>20843</v>
      </c>
      <c r="F39" s="27">
        <v>9114</v>
      </c>
      <c r="G39" s="27">
        <v>17638</v>
      </c>
      <c r="H39" s="27">
        <v>34909</v>
      </c>
      <c r="I39" s="27">
        <v>50272</v>
      </c>
      <c r="J39" s="27">
        <v>26779</v>
      </c>
    </row>
    <row r="40" spans="1:10" ht="12.75" customHeight="1" x14ac:dyDescent="0.2">
      <c r="A40" s="74" t="s">
        <v>84</v>
      </c>
      <c r="B40" s="27">
        <v>290</v>
      </c>
      <c r="C40" s="27">
        <v>175139</v>
      </c>
      <c r="D40" s="27">
        <v>8761</v>
      </c>
      <c r="E40" s="27">
        <v>21579</v>
      </c>
      <c r="F40" s="27">
        <v>9862</v>
      </c>
      <c r="G40" s="27">
        <v>18812</v>
      </c>
      <c r="H40" s="27">
        <v>36435</v>
      </c>
      <c r="I40" s="27">
        <v>51786</v>
      </c>
      <c r="J40" s="27">
        <v>27904</v>
      </c>
    </row>
    <row r="41" spans="1:10" ht="12.75" customHeight="1" x14ac:dyDescent="0.2">
      <c r="A41" s="74"/>
    </row>
    <row r="42" spans="1:10" ht="12.75" customHeight="1" x14ac:dyDescent="0.2">
      <c r="B42" s="51" t="s">
        <v>17</v>
      </c>
      <c r="C42" s="25"/>
      <c r="D42" s="51"/>
      <c r="E42" s="25"/>
      <c r="F42" s="25"/>
      <c r="G42" s="25"/>
      <c r="H42" s="25"/>
      <c r="I42" s="25"/>
    </row>
    <row r="44" spans="1:10" ht="12.75" customHeight="1" x14ac:dyDescent="0.2">
      <c r="A44" s="44" t="s">
        <v>62</v>
      </c>
      <c r="B44" s="27">
        <v>299</v>
      </c>
      <c r="C44" s="27">
        <f>D44+E44+F44+G44+H44+I44+J44</f>
        <v>57197</v>
      </c>
      <c r="D44" s="27">
        <v>4107</v>
      </c>
      <c r="E44" s="27">
        <v>10986</v>
      </c>
      <c r="F44" s="27">
        <v>4744</v>
      </c>
      <c r="G44" s="27">
        <v>5426</v>
      </c>
      <c r="H44" s="27">
        <v>8487</v>
      </c>
      <c r="I44" s="27">
        <v>13612</v>
      </c>
      <c r="J44" s="27">
        <v>9835</v>
      </c>
    </row>
    <row r="45" spans="1:10" ht="12.75" customHeight="1" x14ac:dyDescent="0.2">
      <c r="A45" s="44" t="s">
        <v>63</v>
      </c>
      <c r="B45" s="27">
        <v>291</v>
      </c>
      <c r="C45" s="27">
        <f>D45+E45+F45+G45+H45+I45+J45</f>
        <v>57289</v>
      </c>
      <c r="D45" s="27">
        <v>4302</v>
      </c>
      <c r="E45" s="27">
        <v>11254</v>
      </c>
      <c r="F45" s="27">
        <v>4590</v>
      </c>
      <c r="G45" s="27">
        <v>5316</v>
      </c>
      <c r="H45" s="27">
        <v>8278</v>
      </c>
      <c r="I45" s="27">
        <v>13611</v>
      </c>
      <c r="J45" s="27">
        <v>9938</v>
      </c>
    </row>
    <row r="46" spans="1:10" ht="12.75" customHeight="1" x14ac:dyDescent="0.2">
      <c r="A46" s="44" t="s">
        <v>64</v>
      </c>
      <c r="B46" s="27">
        <v>293</v>
      </c>
      <c r="C46" s="27">
        <f>D46+E46+F46+G46+H46+I46+J46</f>
        <v>57598</v>
      </c>
      <c r="D46" s="27">
        <v>4813</v>
      </c>
      <c r="E46" s="27">
        <v>11429</v>
      </c>
      <c r="F46" s="27">
        <v>4485</v>
      </c>
      <c r="G46" s="27">
        <v>5202</v>
      </c>
      <c r="H46" s="27">
        <v>8165</v>
      </c>
      <c r="I46" s="27">
        <v>13632</v>
      </c>
      <c r="J46" s="27">
        <v>9872</v>
      </c>
    </row>
    <row r="47" spans="1:10" ht="12.75" customHeight="1" x14ac:dyDescent="0.2">
      <c r="A47" s="74" t="s">
        <v>66</v>
      </c>
      <c r="B47" s="27">
        <v>287</v>
      </c>
      <c r="C47" s="27">
        <f>D47+E47+F47+G47+H47+I47+J47</f>
        <v>58232</v>
      </c>
      <c r="D47" s="27">
        <v>4913</v>
      </c>
      <c r="E47" s="27">
        <v>11615</v>
      </c>
      <c r="F47" s="27">
        <v>4496</v>
      </c>
      <c r="G47" s="27">
        <v>5178</v>
      </c>
      <c r="H47" s="27">
        <v>8167</v>
      </c>
      <c r="I47" s="27">
        <v>13802</v>
      </c>
      <c r="J47" s="27">
        <v>10061</v>
      </c>
    </row>
    <row r="48" spans="1:10" ht="12.75" customHeight="1" x14ac:dyDescent="0.2">
      <c r="A48" s="74" t="s">
        <v>67</v>
      </c>
      <c r="B48" s="27">
        <v>291</v>
      </c>
      <c r="C48" s="27">
        <v>57615</v>
      </c>
      <c r="D48" s="27">
        <v>5575</v>
      </c>
      <c r="E48" s="27">
        <v>10940</v>
      </c>
      <c r="F48" s="27">
        <v>4072</v>
      </c>
      <c r="G48" s="27">
        <v>5085</v>
      </c>
      <c r="H48" s="27">
        <v>7841</v>
      </c>
      <c r="I48" s="27">
        <v>13850</v>
      </c>
      <c r="J48" s="27">
        <v>10252</v>
      </c>
    </row>
    <row r="49" spans="1:10" ht="12.75" customHeight="1" x14ac:dyDescent="0.2">
      <c r="A49" s="74" t="s">
        <v>69</v>
      </c>
      <c r="B49" s="27">
        <v>290</v>
      </c>
      <c r="C49" s="27">
        <v>58661</v>
      </c>
      <c r="D49" s="27">
        <v>5509</v>
      </c>
      <c r="E49" s="27">
        <v>11230</v>
      </c>
      <c r="F49" s="27">
        <v>4023</v>
      </c>
      <c r="G49" s="27">
        <v>5143</v>
      </c>
      <c r="H49" s="27">
        <v>7972</v>
      </c>
      <c r="I49" s="27">
        <v>14145</v>
      </c>
      <c r="J49" s="27">
        <v>10639</v>
      </c>
    </row>
    <row r="50" spans="1:10" ht="12.75" customHeight="1" x14ac:dyDescent="0.2">
      <c r="A50" s="74" t="s">
        <v>71</v>
      </c>
      <c r="B50" s="27">
        <v>290</v>
      </c>
      <c r="C50" s="27">
        <v>59080</v>
      </c>
      <c r="D50" s="27">
        <v>5716</v>
      </c>
      <c r="E50" s="27">
        <v>11399</v>
      </c>
      <c r="F50" s="27">
        <v>4132</v>
      </c>
      <c r="G50" s="27">
        <v>5050</v>
      </c>
      <c r="H50" s="27">
        <v>7979</v>
      </c>
      <c r="I50" s="27">
        <v>14027</v>
      </c>
      <c r="J50" s="27">
        <v>10777</v>
      </c>
    </row>
    <row r="51" spans="1:10" ht="12.75" customHeight="1" x14ac:dyDescent="0.2">
      <c r="A51" s="74" t="s">
        <v>72</v>
      </c>
      <c r="B51" s="27">
        <v>291</v>
      </c>
      <c r="C51" s="27">
        <f>SUM(D51:J51)</f>
        <v>60764</v>
      </c>
      <c r="D51" s="27">
        <v>5863</v>
      </c>
      <c r="E51" s="27">
        <f>6327+5724</f>
        <v>12051</v>
      </c>
      <c r="F51" s="27">
        <v>4156</v>
      </c>
      <c r="G51" s="27">
        <v>5013</v>
      </c>
      <c r="H51" s="27">
        <v>8139</v>
      </c>
      <c r="I51" s="27">
        <v>14395</v>
      </c>
      <c r="J51" s="27">
        <v>11147</v>
      </c>
    </row>
    <row r="52" spans="1:10" ht="12.75" customHeight="1" x14ac:dyDescent="0.2">
      <c r="A52" s="74" t="s">
        <v>73</v>
      </c>
      <c r="B52" s="27">
        <v>290</v>
      </c>
      <c r="C52" s="27">
        <v>63150</v>
      </c>
      <c r="D52" s="27">
        <v>6065</v>
      </c>
      <c r="E52" s="27">
        <v>12189</v>
      </c>
      <c r="F52" s="27">
        <v>4337</v>
      </c>
      <c r="G52" s="27">
        <v>5268</v>
      </c>
      <c r="H52" s="27">
        <v>8887</v>
      </c>
      <c r="I52" s="27">
        <v>15218</v>
      </c>
      <c r="J52" s="27">
        <v>11186</v>
      </c>
    </row>
    <row r="53" spans="1:10" ht="12.75" customHeight="1" x14ac:dyDescent="0.2">
      <c r="A53" s="74" t="s">
        <v>74</v>
      </c>
      <c r="B53" s="27">
        <v>287</v>
      </c>
      <c r="C53" s="27">
        <f>D53+E53+F53+G53+H53+I53+J53</f>
        <v>65024</v>
      </c>
      <c r="D53" s="27">
        <v>6141</v>
      </c>
      <c r="E53" s="27">
        <f>6457+6117</f>
        <v>12574</v>
      </c>
      <c r="F53" s="27">
        <v>4377</v>
      </c>
      <c r="G53" s="27">
        <v>5521</v>
      </c>
      <c r="H53" s="27">
        <v>9244</v>
      </c>
      <c r="I53" s="27">
        <v>15659</v>
      </c>
      <c r="J53" s="27">
        <v>11508</v>
      </c>
    </row>
    <row r="54" spans="1:10" ht="12.75" customHeight="1" x14ac:dyDescent="0.2">
      <c r="A54" s="74" t="s">
        <v>78</v>
      </c>
      <c r="B54" s="27">
        <v>289</v>
      </c>
      <c r="C54" s="27">
        <v>88831</v>
      </c>
      <c r="D54" s="27">
        <v>6965</v>
      </c>
      <c r="E54" s="27">
        <v>14367</v>
      </c>
      <c r="F54" s="27">
        <v>5331</v>
      </c>
      <c r="G54" s="27">
        <v>7499</v>
      </c>
      <c r="H54" s="27">
        <v>15339</v>
      </c>
      <c r="I54" s="27">
        <v>24576</v>
      </c>
      <c r="J54" s="27">
        <v>14754</v>
      </c>
    </row>
    <row r="55" spans="1:10" ht="12.75" customHeight="1" x14ac:dyDescent="0.2">
      <c r="A55" s="74" t="s">
        <v>81</v>
      </c>
      <c r="B55" s="27">
        <v>289</v>
      </c>
      <c r="C55" s="27">
        <v>86889</v>
      </c>
      <c r="D55" s="27">
        <v>6167</v>
      </c>
      <c r="E55" s="27">
        <v>13559</v>
      </c>
      <c r="F55" s="27">
        <v>5274</v>
      </c>
      <c r="G55" s="27">
        <v>7258</v>
      </c>
      <c r="H55" s="27">
        <v>15400</v>
      </c>
      <c r="I55" s="27">
        <v>24558</v>
      </c>
      <c r="J55" s="27">
        <v>14673</v>
      </c>
    </row>
    <row r="56" spans="1:10" ht="12.75" customHeight="1" x14ac:dyDescent="0.2">
      <c r="A56" s="74" t="s">
        <v>83</v>
      </c>
      <c r="B56" s="27">
        <v>292</v>
      </c>
      <c r="C56" s="27">
        <v>86778</v>
      </c>
      <c r="D56" s="27">
        <v>6479</v>
      </c>
      <c r="E56" s="27">
        <v>13702</v>
      </c>
      <c r="F56" s="27">
        <v>5367</v>
      </c>
      <c r="G56" s="27">
        <v>7150</v>
      </c>
      <c r="H56" s="27">
        <v>15158</v>
      </c>
      <c r="I56" s="27">
        <v>24382</v>
      </c>
      <c r="J56" s="27">
        <v>14540</v>
      </c>
    </row>
    <row r="57" spans="1:10" ht="12.75" customHeight="1" x14ac:dyDescent="0.2">
      <c r="A57" s="74" t="s">
        <v>84</v>
      </c>
      <c r="B57" s="27">
        <v>290</v>
      </c>
      <c r="C57" s="27">
        <v>90666</v>
      </c>
      <c r="D57" s="27">
        <v>7007</v>
      </c>
      <c r="E57" s="27">
        <v>14453</v>
      </c>
      <c r="F57" s="27">
        <v>5744</v>
      </c>
      <c r="G57" s="27">
        <v>7524</v>
      </c>
      <c r="H57" s="27">
        <v>15938</v>
      </c>
      <c r="I57" s="27">
        <v>25032</v>
      </c>
      <c r="J57" s="27">
        <v>14968</v>
      </c>
    </row>
    <row r="58" spans="1:10" ht="12.75" customHeight="1" x14ac:dyDescent="0.2">
      <c r="A58" s="3" t="s">
        <v>14</v>
      </c>
    </row>
    <row r="59" spans="1:10" ht="12.75" customHeight="1" x14ac:dyDescent="0.2">
      <c r="A59" s="2" t="s">
        <v>90</v>
      </c>
    </row>
  </sheetData>
  <pageMargins left="0.59055118110236204" right="0.59055118110236204" top="0.59055118110236204" bottom="0.59055118110236204" header="0.51181102300000003" footer="0.51181102300000003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O62"/>
  <sheetViews>
    <sheetView topLeftCell="A4" workbookViewId="0">
      <selection activeCell="A62" sqref="A62:G62"/>
    </sheetView>
  </sheetViews>
  <sheetFormatPr baseColWidth="10" defaultColWidth="11" defaultRowHeight="12.75" customHeight="1" x14ac:dyDescent="0.2"/>
  <cols>
    <col min="1" max="16384" width="11" style="27"/>
  </cols>
  <sheetData>
    <row r="1" spans="1:15" ht="12.75" customHeight="1" x14ac:dyDescent="0.2">
      <c r="A1" s="1" t="s">
        <v>35</v>
      </c>
      <c r="B1" s="25"/>
      <c r="C1" s="25"/>
      <c r="D1" s="25"/>
      <c r="E1" s="25"/>
      <c r="F1" s="25"/>
      <c r="G1" s="25"/>
      <c r="H1" s="25"/>
      <c r="I1" s="25"/>
      <c r="J1" s="26"/>
      <c r="K1" s="26"/>
      <c r="L1" s="26"/>
      <c r="M1" s="26"/>
      <c r="N1" s="26"/>
      <c r="O1" s="26"/>
    </row>
    <row r="3" spans="1:15" s="29" customFormat="1" ht="12.75" customHeight="1" x14ac:dyDescent="0.2">
      <c r="A3" s="28" t="s">
        <v>91</v>
      </c>
      <c r="B3" s="25"/>
      <c r="C3" s="25"/>
      <c r="D3" s="25"/>
      <c r="E3" s="25"/>
      <c r="F3" s="25"/>
      <c r="G3" s="25"/>
      <c r="H3" s="25"/>
      <c r="I3" s="25"/>
    </row>
    <row r="4" spans="1:15" s="29" customFormat="1" ht="12.75" customHeight="1" x14ac:dyDescent="0.2">
      <c r="A4" s="30"/>
      <c r="B4" s="30"/>
      <c r="C4" s="30"/>
      <c r="D4" s="30"/>
      <c r="E4" s="30"/>
      <c r="F4" s="30"/>
      <c r="G4" s="30"/>
      <c r="H4" s="30"/>
      <c r="I4" s="30"/>
      <c r="J4" s="48"/>
    </row>
    <row r="5" spans="1:15" s="29" customFormat="1" ht="12.75" customHeight="1" x14ac:dyDescent="0.2">
      <c r="A5" s="31"/>
      <c r="B5" s="32"/>
      <c r="C5" s="33" t="s">
        <v>3</v>
      </c>
      <c r="D5" s="34" t="s">
        <v>85</v>
      </c>
      <c r="E5" s="35"/>
      <c r="F5" s="35"/>
      <c r="G5" s="35"/>
      <c r="H5" s="35"/>
      <c r="I5" s="35"/>
      <c r="J5" s="48"/>
    </row>
    <row r="6" spans="1:15" s="29" customFormat="1" ht="25.5" customHeight="1" x14ac:dyDescent="0.2">
      <c r="A6" s="36" t="s">
        <v>89</v>
      </c>
      <c r="B6" s="36" t="s">
        <v>4</v>
      </c>
      <c r="C6" s="37" t="s">
        <v>5</v>
      </c>
      <c r="D6" s="38" t="s">
        <v>6</v>
      </c>
      <c r="E6" s="38" t="s">
        <v>79</v>
      </c>
      <c r="F6" s="38" t="s">
        <v>76</v>
      </c>
      <c r="G6" s="38" t="s">
        <v>77</v>
      </c>
      <c r="H6" s="38" t="s">
        <v>87</v>
      </c>
      <c r="I6" s="38" t="s">
        <v>7</v>
      </c>
      <c r="J6" s="49" t="s">
        <v>88</v>
      </c>
    </row>
    <row r="7" spans="1:15" ht="12.75" customHeight="1" x14ac:dyDescent="0.2">
      <c r="A7" s="40"/>
      <c r="B7" s="50"/>
      <c r="C7" s="50"/>
      <c r="D7" s="50"/>
      <c r="E7" s="50"/>
      <c r="F7" s="50"/>
      <c r="G7" s="50"/>
      <c r="H7" s="50"/>
      <c r="I7" s="50"/>
    </row>
    <row r="8" spans="1:15" ht="12.75" customHeight="1" x14ac:dyDescent="0.2">
      <c r="A8" s="43"/>
      <c r="B8" s="51" t="s">
        <v>8</v>
      </c>
      <c r="C8" s="25"/>
      <c r="D8" s="25"/>
      <c r="E8" s="25"/>
      <c r="F8" s="25"/>
      <c r="G8" s="25"/>
      <c r="H8" s="25"/>
      <c r="I8" s="25"/>
    </row>
    <row r="9" spans="1:15" ht="12.75" customHeight="1" x14ac:dyDescent="0.2">
      <c r="A9" s="43"/>
      <c r="B9" s="51"/>
      <c r="C9" s="25"/>
      <c r="D9" s="25"/>
      <c r="E9" s="25"/>
      <c r="F9" s="25"/>
      <c r="G9" s="25"/>
      <c r="H9" s="25"/>
      <c r="I9" s="25"/>
    </row>
    <row r="10" spans="1:15" ht="12.75" customHeight="1" x14ac:dyDescent="0.2">
      <c r="A10" s="44" t="s">
        <v>9</v>
      </c>
      <c r="B10" s="45" t="s">
        <v>16</v>
      </c>
      <c r="C10" s="45" t="s">
        <v>16</v>
      </c>
      <c r="D10" s="45" t="s">
        <v>16</v>
      </c>
      <c r="E10" s="45" t="s">
        <v>16</v>
      </c>
      <c r="F10" s="45" t="s">
        <v>16</v>
      </c>
      <c r="G10" s="45" t="s">
        <v>16</v>
      </c>
      <c r="H10" s="45" t="s">
        <v>16</v>
      </c>
      <c r="I10" s="45" t="s">
        <v>16</v>
      </c>
      <c r="J10" s="45" t="s">
        <v>16</v>
      </c>
    </row>
    <row r="11" spans="1:15" ht="12.75" customHeight="1" x14ac:dyDescent="0.2">
      <c r="A11" s="44" t="s">
        <v>10</v>
      </c>
      <c r="B11" s="27">
        <v>295</v>
      </c>
      <c r="C11" s="27">
        <v>124934</v>
      </c>
      <c r="D11" s="27">
        <v>5670</v>
      </c>
      <c r="E11" s="27">
        <v>22454</v>
      </c>
      <c r="F11" s="27">
        <v>11191</v>
      </c>
      <c r="G11" s="27">
        <v>13757</v>
      </c>
      <c r="H11" s="27">
        <v>26529</v>
      </c>
      <c r="I11" s="27">
        <v>31765</v>
      </c>
      <c r="J11" s="27">
        <v>13568</v>
      </c>
    </row>
    <row r="12" spans="1:15" ht="12.75" customHeight="1" x14ac:dyDescent="0.2">
      <c r="A12" s="44" t="s">
        <v>11</v>
      </c>
      <c r="B12" s="27">
        <v>291</v>
      </c>
      <c r="C12" s="27">
        <v>125288</v>
      </c>
      <c r="D12" s="27">
        <v>5801</v>
      </c>
      <c r="E12" s="27">
        <v>22906</v>
      </c>
      <c r="F12" s="27">
        <v>11168</v>
      </c>
      <c r="G12" s="27">
        <v>13169</v>
      </c>
      <c r="H12" s="27">
        <v>26340</v>
      </c>
      <c r="I12" s="27">
        <v>31710</v>
      </c>
      <c r="J12" s="27">
        <v>14194</v>
      </c>
    </row>
    <row r="13" spans="1:15" ht="12.75" customHeight="1" x14ac:dyDescent="0.2">
      <c r="A13" s="44" t="s">
        <v>12</v>
      </c>
      <c r="B13" s="27">
        <v>294</v>
      </c>
      <c r="C13" s="27">
        <v>125200</v>
      </c>
      <c r="D13" s="27">
        <v>5971</v>
      </c>
      <c r="E13" s="27">
        <v>23520</v>
      </c>
      <c r="F13" s="27">
        <v>11113</v>
      </c>
      <c r="G13" s="27">
        <v>12920</v>
      </c>
      <c r="H13" s="27">
        <v>26452</v>
      </c>
      <c r="I13" s="27">
        <v>30631</v>
      </c>
      <c r="J13" s="27">
        <v>14593</v>
      </c>
    </row>
    <row r="14" spans="1:15" ht="12.75" customHeight="1" x14ac:dyDescent="0.2">
      <c r="A14" s="44" t="s">
        <v>13</v>
      </c>
      <c r="B14" s="27">
        <v>301</v>
      </c>
      <c r="C14" s="27">
        <v>125692</v>
      </c>
      <c r="D14" s="27">
        <v>5858</v>
      </c>
      <c r="E14" s="27">
        <v>23411</v>
      </c>
      <c r="F14" s="27">
        <v>10820</v>
      </c>
      <c r="G14" s="27">
        <v>12507</v>
      </c>
      <c r="H14" s="27">
        <v>26646</v>
      </c>
      <c r="I14" s="27">
        <v>30752</v>
      </c>
      <c r="J14" s="27">
        <v>15698</v>
      </c>
    </row>
    <row r="15" spans="1:15" ht="12.75" customHeight="1" x14ac:dyDescent="0.2">
      <c r="A15" s="44" t="s">
        <v>34</v>
      </c>
      <c r="B15" s="27">
        <v>303</v>
      </c>
      <c r="C15" s="27">
        <v>123780</v>
      </c>
      <c r="D15" s="27">
        <v>6532</v>
      </c>
      <c r="E15" s="27">
        <v>22968</v>
      </c>
      <c r="F15" s="27">
        <v>9983</v>
      </c>
      <c r="G15" s="27">
        <v>11599</v>
      </c>
      <c r="H15" s="27">
        <v>25864</v>
      </c>
      <c r="I15" s="27">
        <v>30319</v>
      </c>
      <c r="J15" s="27">
        <v>16515</v>
      </c>
    </row>
    <row r="16" spans="1:15" ht="12.75" customHeight="1" x14ac:dyDescent="0.2">
      <c r="A16" s="44" t="s">
        <v>36</v>
      </c>
      <c r="B16" s="27">
        <v>305</v>
      </c>
      <c r="C16" s="27">
        <f t="shared" ref="C16:C21" si="0">D16+E16+F16+G16+H16+I16+J16</f>
        <v>124978</v>
      </c>
      <c r="D16" s="27">
        <f t="shared" ref="D16:J24" si="1">D34+D52</f>
        <v>6535</v>
      </c>
      <c r="E16" s="27">
        <f t="shared" si="1"/>
        <v>23616</v>
      </c>
      <c r="F16" s="27">
        <f t="shared" si="1"/>
        <v>10057</v>
      </c>
      <c r="G16" s="27">
        <f t="shared" si="1"/>
        <v>11310</v>
      </c>
      <c r="H16" s="27">
        <f t="shared" si="1"/>
        <v>25612</v>
      </c>
      <c r="I16" s="27">
        <f t="shared" si="1"/>
        <v>30114</v>
      </c>
      <c r="J16" s="27">
        <f t="shared" si="1"/>
        <v>17734</v>
      </c>
    </row>
    <row r="17" spans="1:10" ht="12.75" customHeight="1" x14ac:dyDescent="0.2">
      <c r="A17" s="44" t="s">
        <v>37</v>
      </c>
      <c r="B17" s="27">
        <v>301</v>
      </c>
      <c r="C17" s="27">
        <f t="shared" si="0"/>
        <v>126620</v>
      </c>
      <c r="D17" s="27">
        <f t="shared" si="1"/>
        <v>6843</v>
      </c>
      <c r="E17" s="27">
        <f t="shared" si="1"/>
        <v>23868</v>
      </c>
      <c r="F17" s="27">
        <f t="shared" si="1"/>
        <v>10030</v>
      </c>
      <c r="G17" s="27">
        <f t="shared" si="1"/>
        <v>11447</v>
      </c>
      <c r="H17" s="27">
        <f t="shared" si="1"/>
        <v>25305</v>
      </c>
      <c r="I17" s="27">
        <f t="shared" si="1"/>
        <v>30114</v>
      </c>
      <c r="J17" s="27">
        <f t="shared" si="1"/>
        <v>19013</v>
      </c>
    </row>
    <row r="18" spans="1:10" ht="12.75" customHeight="1" x14ac:dyDescent="0.2">
      <c r="A18" s="44" t="s">
        <v>38</v>
      </c>
      <c r="B18" s="27">
        <v>303</v>
      </c>
      <c r="C18" s="27">
        <f t="shared" si="0"/>
        <v>127221</v>
      </c>
      <c r="D18" s="27">
        <f t="shared" si="1"/>
        <v>7132</v>
      </c>
      <c r="E18" s="27">
        <f t="shared" si="1"/>
        <v>24272</v>
      </c>
      <c r="F18" s="27">
        <f t="shared" si="1"/>
        <v>9944</v>
      </c>
      <c r="G18" s="27">
        <f t="shared" si="1"/>
        <v>11349</v>
      </c>
      <c r="H18" s="27">
        <f t="shared" si="1"/>
        <v>24798</v>
      </c>
      <c r="I18" s="27">
        <f t="shared" si="1"/>
        <v>29353</v>
      </c>
      <c r="J18" s="27">
        <f t="shared" si="1"/>
        <v>20373</v>
      </c>
    </row>
    <row r="19" spans="1:10" ht="12.75" customHeight="1" x14ac:dyDescent="0.2">
      <c r="A19" s="44" t="s">
        <v>51</v>
      </c>
      <c r="B19" s="27">
        <v>301</v>
      </c>
      <c r="C19" s="27">
        <f t="shared" si="0"/>
        <v>137149</v>
      </c>
      <c r="D19" s="27">
        <f t="shared" si="1"/>
        <v>7683</v>
      </c>
      <c r="E19" s="27">
        <f t="shared" si="1"/>
        <v>25144</v>
      </c>
      <c r="F19" s="27">
        <f t="shared" si="1"/>
        <v>10816</v>
      </c>
      <c r="G19" s="27">
        <f t="shared" si="1"/>
        <v>13231</v>
      </c>
      <c r="H19" s="27">
        <f t="shared" si="1"/>
        <v>27999</v>
      </c>
      <c r="I19" s="27">
        <f t="shared" si="1"/>
        <v>30966</v>
      </c>
      <c r="J19" s="27">
        <f t="shared" si="1"/>
        <v>21310</v>
      </c>
    </row>
    <row r="20" spans="1:10" ht="12.75" customHeight="1" x14ac:dyDescent="0.2">
      <c r="A20" s="44" t="s">
        <v>52</v>
      </c>
      <c r="B20" s="27">
        <v>301</v>
      </c>
      <c r="C20" s="27">
        <f t="shared" si="0"/>
        <v>144953</v>
      </c>
      <c r="D20" s="27">
        <f t="shared" si="1"/>
        <v>8167</v>
      </c>
      <c r="E20" s="27">
        <f t="shared" si="1"/>
        <v>26764</v>
      </c>
      <c r="F20" s="27">
        <f t="shared" si="1"/>
        <v>11498</v>
      </c>
      <c r="G20" s="27">
        <f t="shared" si="1"/>
        <v>14084</v>
      </c>
      <c r="H20" s="27">
        <f t="shared" si="1"/>
        <v>29538</v>
      </c>
      <c r="I20" s="27">
        <f t="shared" si="1"/>
        <v>32777</v>
      </c>
      <c r="J20" s="27">
        <f t="shared" si="1"/>
        <v>22125</v>
      </c>
    </row>
    <row r="21" spans="1:10" ht="11.25" x14ac:dyDescent="0.2">
      <c r="A21" s="44" t="s">
        <v>53</v>
      </c>
      <c r="B21" s="27">
        <v>304</v>
      </c>
      <c r="C21" s="27">
        <f t="shared" si="0"/>
        <v>152518</v>
      </c>
      <c r="D21" s="27">
        <f t="shared" si="1"/>
        <v>8778</v>
      </c>
      <c r="E21" s="27">
        <f t="shared" si="1"/>
        <v>27784</v>
      </c>
      <c r="F21" s="27">
        <f t="shared" si="1"/>
        <v>12762</v>
      </c>
      <c r="G21" s="27">
        <f t="shared" si="1"/>
        <v>14724</v>
      </c>
      <c r="H21" s="27">
        <f t="shared" si="1"/>
        <v>30734</v>
      </c>
      <c r="I21" s="27">
        <f t="shared" si="1"/>
        <v>34453</v>
      </c>
      <c r="J21" s="27">
        <f t="shared" si="1"/>
        <v>23283</v>
      </c>
    </row>
    <row r="22" spans="1:10" ht="11.25" x14ac:dyDescent="0.2">
      <c r="A22" s="44" t="s">
        <v>59</v>
      </c>
      <c r="B22" s="27">
        <v>312</v>
      </c>
      <c r="C22" s="27">
        <f>C40+C58</f>
        <v>153633</v>
      </c>
      <c r="D22" s="27">
        <f t="shared" si="1"/>
        <v>8593</v>
      </c>
      <c r="E22" s="27">
        <f t="shared" si="1"/>
        <v>29041</v>
      </c>
      <c r="F22" s="27">
        <f t="shared" si="1"/>
        <v>13346</v>
      </c>
      <c r="G22" s="27">
        <f t="shared" si="1"/>
        <v>14611</v>
      </c>
      <c r="H22" s="27">
        <f t="shared" si="1"/>
        <v>28820</v>
      </c>
      <c r="I22" s="27">
        <f t="shared" si="1"/>
        <v>35316</v>
      </c>
      <c r="J22" s="27">
        <f t="shared" si="1"/>
        <v>23906</v>
      </c>
    </row>
    <row r="23" spans="1:10" ht="11.25" x14ac:dyDescent="0.2">
      <c r="A23" s="44" t="s">
        <v>60</v>
      </c>
      <c r="B23" s="27">
        <v>305</v>
      </c>
      <c r="C23" s="27">
        <f>C41+C59</f>
        <v>164492</v>
      </c>
      <c r="D23" s="27">
        <f t="shared" si="1"/>
        <v>8709</v>
      </c>
      <c r="E23" s="27">
        <f t="shared" si="1"/>
        <v>29614</v>
      </c>
      <c r="F23" s="27">
        <f t="shared" si="1"/>
        <v>14113</v>
      </c>
      <c r="G23" s="27">
        <f t="shared" si="1"/>
        <v>17494</v>
      </c>
      <c r="H23" s="27">
        <f t="shared" si="1"/>
        <v>31264</v>
      </c>
      <c r="I23" s="27">
        <f t="shared" si="1"/>
        <v>38317</v>
      </c>
      <c r="J23" s="27">
        <f t="shared" si="1"/>
        <v>24981</v>
      </c>
    </row>
    <row r="24" spans="1:10" ht="11.25" x14ac:dyDescent="0.2">
      <c r="A24" s="44" t="s">
        <v>61</v>
      </c>
      <c r="B24" s="27">
        <v>300</v>
      </c>
      <c r="C24" s="27">
        <f>C42+C60</f>
        <v>167395</v>
      </c>
      <c r="D24" s="27">
        <f t="shared" si="1"/>
        <v>9111</v>
      </c>
      <c r="E24" s="27">
        <f t="shared" si="1"/>
        <v>29871</v>
      </c>
      <c r="F24" s="27">
        <f t="shared" si="1"/>
        <v>14427</v>
      </c>
      <c r="G24" s="27">
        <f t="shared" si="1"/>
        <v>18106</v>
      </c>
      <c r="H24" s="27">
        <f t="shared" si="1"/>
        <v>30897</v>
      </c>
      <c r="I24" s="27">
        <f t="shared" si="1"/>
        <v>39480</v>
      </c>
      <c r="J24" s="27">
        <f t="shared" si="1"/>
        <v>25503</v>
      </c>
    </row>
    <row r="26" spans="1:10" ht="12.75" customHeight="1" x14ac:dyDescent="0.2">
      <c r="A26" s="52" t="s">
        <v>14</v>
      </c>
      <c r="B26" s="51" t="s">
        <v>15</v>
      </c>
      <c r="C26" s="25"/>
      <c r="D26" s="51"/>
      <c r="E26" s="25"/>
      <c r="F26" s="25"/>
      <c r="G26" s="25"/>
      <c r="H26" s="25"/>
      <c r="I26" s="25"/>
    </row>
    <row r="27" spans="1:10" ht="12.75" customHeight="1" x14ac:dyDescent="0.2">
      <c r="A27" s="52"/>
      <c r="B27" s="51"/>
      <c r="C27" s="25"/>
      <c r="D27" s="51"/>
      <c r="E27" s="25"/>
      <c r="F27" s="25"/>
      <c r="G27" s="25"/>
      <c r="H27" s="25"/>
      <c r="I27" s="25"/>
    </row>
    <row r="28" spans="1:10" ht="12.75" customHeight="1" x14ac:dyDescent="0.2">
      <c r="A28" s="44" t="s">
        <v>9</v>
      </c>
      <c r="B28" s="45" t="s">
        <v>16</v>
      </c>
      <c r="C28" s="45" t="s">
        <v>16</v>
      </c>
      <c r="D28" s="45" t="s">
        <v>16</v>
      </c>
      <c r="E28" s="45" t="s">
        <v>16</v>
      </c>
      <c r="F28" s="45" t="s">
        <v>16</v>
      </c>
      <c r="G28" s="45" t="s">
        <v>16</v>
      </c>
      <c r="H28" s="45" t="s">
        <v>16</v>
      </c>
      <c r="I28" s="45" t="s">
        <v>16</v>
      </c>
      <c r="J28" s="45" t="s">
        <v>16</v>
      </c>
    </row>
    <row r="29" spans="1:10" ht="12.75" customHeight="1" x14ac:dyDescent="0.2">
      <c r="A29" s="44" t="s">
        <v>10</v>
      </c>
      <c r="B29" s="27">
        <v>295</v>
      </c>
      <c r="C29" s="45" t="s">
        <v>16</v>
      </c>
      <c r="D29" s="45" t="s">
        <v>16</v>
      </c>
      <c r="E29" s="45" t="s">
        <v>16</v>
      </c>
      <c r="F29" s="45" t="s">
        <v>16</v>
      </c>
      <c r="G29" s="45" t="s">
        <v>16</v>
      </c>
      <c r="H29" s="45" t="s">
        <v>16</v>
      </c>
      <c r="I29" s="45" t="s">
        <v>16</v>
      </c>
      <c r="J29" s="45" t="s">
        <v>16</v>
      </c>
    </row>
    <row r="30" spans="1:10" ht="12.75" customHeight="1" x14ac:dyDescent="0.2">
      <c r="A30" s="44" t="s">
        <v>11</v>
      </c>
      <c r="B30" s="27">
        <v>291</v>
      </c>
      <c r="C30" s="27">
        <v>78561</v>
      </c>
      <c r="D30" s="45">
        <v>3130</v>
      </c>
      <c r="E30" s="45">
        <v>14092</v>
      </c>
      <c r="F30" s="45">
        <v>7219</v>
      </c>
      <c r="G30" s="45">
        <v>8756</v>
      </c>
      <c r="H30" s="45">
        <v>16573</v>
      </c>
      <c r="I30" s="45">
        <v>19516</v>
      </c>
      <c r="J30" s="27">
        <v>9275</v>
      </c>
    </row>
    <row r="31" spans="1:10" ht="12.75" customHeight="1" x14ac:dyDescent="0.2">
      <c r="A31" s="44" t="s">
        <v>12</v>
      </c>
      <c r="B31" s="27">
        <v>294</v>
      </c>
      <c r="C31" s="27">
        <v>78282</v>
      </c>
      <c r="D31" s="45">
        <v>3231</v>
      </c>
      <c r="E31" s="45">
        <v>14373</v>
      </c>
      <c r="F31" s="45">
        <v>7111</v>
      </c>
      <c r="G31" s="45">
        <v>8635</v>
      </c>
      <c r="H31" s="45">
        <v>16762</v>
      </c>
      <c r="I31" s="45">
        <v>18714</v>
      </c>
      <c r="J31" s="27">
        <v>9456</v>
      </c>
    </row>
    <row r="32" spans="1:10" ht="12.75" customHeight="1" x14ac:dyDescent="0.2">
      <c r="A32" s="44" t="s">
        <v>13</v>
      </c>
      <c r="B32" s="27">
        <v>301</v>
      </c>
      <c r="C32" s="27">
        <v>79073</v>
      </c>
      <c r="D32" s="45">
        <v>3215</v>
      </c>
      <c r="E32" s="45">
        <v>14363</v>
      </c>
      <c r="F32" s="45">
        <v>6938</v>
      </c>
      <c r="G32" s="45">
        <v>8491</v>
      </c>
      <c r="H32" s="45">
        <v>17028</v>
      </c>
      <c r="I32" s="45">
        <v>18841</v>
      </c>
      <c r="J32" s="27">
        <v>10197</v>
      </c>
    </row>
    <row r="33" spans="1:10" ht="12.75" customHeight="1" x14ac:dyDescent="0.2">
      <c r="A33" s="44" t="s">
        <v>34</v>
      </c>
      <c r="B33" s="27">
        <v>303</v>
      </c>
      <c r="C33" s="27">
        <v>77141</v>
      </c>
      <c r="D33" s="45">
        <v>3546</v>
      </c>
      <c r="E33" s="45">
        <v>13919</v>
      </c>
      <c r="F33" s="45">
        <v>6227</v>
      </c>
      <c r="G33" s="45">
        <v>7843</v>
      </c>
      <c r="H33" s="45">
        <v>16540</v>
      </c>
      <c r="I33" s="45">
        <v>18465</v>
      </c>
      <c r="J33" s="27">
        <v>10601</v>
      </c>
    </row>
    <row r="34" spans="1:10" ht="12.75" customHeight="1" x14ac:dyDescent="0.2">
      <c r="A34" s="44" t="s">
        <v>36</v>
      </c>
      <c r="B34" s="27">
        <v>305</v>
      </c>
      <c r="C34" s="27">
        <f t="shared" ref="C34:C42" si="2">D34+E34+F34+G34+H34+I34+J34</f>
        <v>77757</v>
      </c>
      <c r="D34" s="27">
        <v>3597</v>
      </c>
      <c r="E34" s="45">
        <v>14341</v>
      </c>
      <c r="F34" s="45">
        <v>6216</v>
      </c>
      <c r="G34" s="45">
        <v>7647</v>
      </c>
      <c r="H34" s="45">
        <v>16303</v>
      </c>
      <c r="I34" s="45">
        <v>18374</v>
      </c>
      <c r="J34" s="45">
        <v>11279</v>
      </c>
    </row>
    <row r="35" spans="1:10" ht="12.75" customHeight="1" x14ac:dyDescent="0.2">
      <c r="A35" s="44" t="s">
        <v>37</v>
      </c>
      <c r="B35" s="27">
        <v>301</v>
      </c>
      <c r="C35" s="27">
        <f t="shared" si="2"/>
        <v>78561</v>
      </c>
      <c r="D35" s="27">
        <v>3753</v>
      </c>
      <c r="E35" s="45">
        <v>14515</v>
      </c>
      <c r="F35" s="45">
        <v>6233</v>
      </c>
      <c r="G35" s="45">
        <v>7707</v>
      </c>
      <c r="H35" s="45">
        <v>16079</v>
      </c>
      <c r="I35" s="45">
        <v>18358</v>
      </c>
      <c r="J35" s="45">
        <v>11916</v>
      </c>
    </row>
    <row r="36" spans="1:10" ht="12.75" customHeight="1" x14ac:dyDescent="0.2">
      <c r="A36" s="44" t="s">
        <v>38</v>
      </c>
      <c r="B36" s="27">
        <v>303</v>
      </c>
      <c r="C36" s="27">
        <f t="shared" si="2"/>
        <v>79408</v>
      </c>
      <c r="D36" s="27">
        <v>3963</v>
      </c>
      <c r="E36" s="45">
        <v>14978</v>
      </c>
      <c r="F36" s="45">
        <v>6285</v>
      </c>
      <c r="G36" s="45">
        <v>7803</v>
      </c>
      <c r="H36" s="45">
        <v>15850</v>
      </c>
      <c r="I36" s="45">
        <v>17810</v>
      </c>
      <c r="J36" s="45">
        <v>12719</v>
      </c>
    </row>
    <row r="37" spans="1:10" ht="12.75" customHeight="1" x14ac:dyDescent="0.2">
      <c r="A37" s="44" t="s">
        <v>51</v>
      </c>
      <c r="B37" s="27">
        <v>301</v>
      </c>
      <c r="C37" s="27">
        <f t="shared" si="2"/>
        <v>88022</v>
      </c>
      <c r="D37" s="27">
        <v>4293</v>
      </c>
      <c r="E37" s="27">
        <v>15628</v>
      </c>
      <c r="F37" s="27">
        <v>7110</v>
      </c>
      <c r="G37" s="27">
        <v>9422</v>
      </c>
      <c r="H37" s="27">
        <v>18979</v>
      </c>
      <c r="I37" s="27">
        <v>19327</v>
      </c>
      <c r="J37" s="27">
        <v>13263</v>
      </c>
    </row>
    <row r="38" spans="1:10" ht="12.75" customHeight="1" x14ac:dyDescent="0.2">
      <c r="A38" s="44" t="s">
        <v>52</v>
      </c>
      <c r="B38" s="27">
        <v>301</v>
      </c>
      <c r="C38" s="27">
        <f t="shared" si="2"/>
        <v>94151</v>
      </c>
      <c r="D38" s="27">
        <v>4641</v>
      </c>
      <c r="E38" s="27">
        <v>16960</v>
      </c>
      <c r="F38" s="27">
        <v>7599</v>
      </c>
      <c r="G38" s="27">
        <v>10076</v>
      </c>
      <c r="H38" s="27">
        <v>20450</v>
      </c>
      <c r="I38" s="27">
        <v>20710</v>
      </c>
      <c r="J38" s="27">
        <v>13715</v>
      </c>
    </row>
    <row r="39" spans="1:10" ht="12.75" customHeight="1" x14ac:dyDescent="0.2">
      <c r="A39" s="44" t="s">
        <v>53</v>
      </c>
      <c r="B39" s="27">
        <v>304</v>
      </c>
      <c r="C39" s="27">
        <f t="shared" si="2"/>
        <v>99712</v>
      </c>
      <c r="D39" s="27">
        <v>5035</v>
      </c>
      <c r="E39" s="27">
        <v>17697</v>
      </c>
      <c r="F39" s="27">
        <v>8452</v>
      </c>
      <c r="G39" s="27">
        <v>10441</v>
      </c>
      <c r="H39" s="27">
        <v>21453</v>
      </c>
      <c r="I39" s="27">
        <v>22157</v>
      </c>
      <c r="J39" s="27">
        <v>14477</v>
      </c>
    </row>
    <row r="40" spans="1:10" ht="12.75" customHeight="1" x14ac:dyDescent="0.2">
      <c r="A40" s="44" t="s">
        <v>59</v>
      </c>
      <c r="B40" s="27">
        <v>312</v>
      </c>
      <c r="C40" s="27">
        <f t="shared" si="2"/>
        <v>99738</v>
      </c>
      <c r="D40" s="27">
        <v>4814</v>
      </c>
      <c r="E40" s="27">
        <v>18129</v>
      </c>
      <c r="F40" s="27">
        <v>8811</v>
      </c>
      <c r="G40" s="27">
        <v>10244</v>
      </c>
      <c r="H40" s="27">
        <v>20167</v>
      </c>
      <c r="I40" s="27">
        <v>22723</v>
      </c>
      <c r="J40" s="27">
        <v>14850</v>
      </c>
    </row>
    <row r="41" spans="1:10" ht="12.75" customHeight="1" x14ac:dyDescent="0.2">
      <c r="A41" s="44" t="s">
        <v>60</v>
      </c>
      <c r="B41" s="27">
        <v>305</v>
      </c>
      <c r="C41" s="27">
        <f t="shared" si="2"/>
        <v>108273</v>
      </c>
      <c r="D41" s="27">
        <v>4875</v>
      </c>
      <c r="E41" s="27">
        <v>18740</v>
      </c>
      <c r="F41" s="27">
        <v>9395</v>
      </c>
      <c r="G41" s="27">
        <v>12467</v>
      </c>
      <c r="H41" s="27">
        <v>22298</v>
      </c>
      <c r="I41" s="27">
        <v>24977</v>
      </c>
      <c r="J41" s="27">
        <v>15521</v>
      </c>
    </row>
    <row r="42" spans="1:10" ht="12.75" customHeight="1" x14ac:dyDescent="0.2">
      <c r="A42" s="44" t="s">
        <v>61</v>
      </c>
      <c r="B42" s="27">
        <v>300</v>
      </c>
      <c r="C42" s="27">
        <f t="shared" si="2"/>
        <v>110086</v>
      </c>
      <c r="D42" s="27">
        <v>5190</v>
      </c>
      <c r="E42" s="27">
        <v>18699</v>
      </c>
      <c r="F42" s="27">
        <v>9458</v>
      </c>
      <c r="G42" s="27">
        <v>12762</v>
      </c>
      <c r="H42" s="27">
        <v>22175</v>
      </c>
      <c r="I42" s="27">
        <v>25983</v>
      </c>
      <c r="J42" s="27">
        <v>15819</v>
      </c>
    </row>
    <row r="44" spans="1:10" ht="12.75" customHeight="1" x14ac:dyDescent="0.2">
      <c r="B44" s="51" t="s">
        <v>17</v>
      </c>
      <c r="C44" s="25"/>
      <c r="D44" s="51"/>
      <c r="E44" s="25"/>
      <c r="F44" s="25"/>
      <c r="G44" s="25"/>
      <c r="H44" s="25"/>
      <c r="I44" s="25"/>
    </row>
    <row r="46" spans="1:10" ht="12.75" customHeight="1" x14ac:dyDescent="0.2">
      <c r="A46" s="44" t="s">
        <v>9</v>
      </c>
      <c r="B46" s="45" t="s">
        <v>16</v>
      </c>
      <c r="C46" s="45" t="s">
        <v>16</v>
      </c>
      <c r="D46" s="45" t="s">
        <v>16</v>
      </c>
      <c r="E46" s="45" t="s">
        <v>16</v>
      </c>
      <c r="F46" s="45" t="s">
        <v>16</v>
      </c>
      <c r="G46" s="45" t="s">
        <v>16</v>
      </c>
      <c r="H46" s="45" t="s">
        <v>16</v>
      </c>
      <c r="I46" s="45" t="s">
        <v>16</v>
      </c>
      <c r="J46" s="45" t="s">
        <v>16</v>
      </c>
    </row>
    <row r="47" spans="1:10" ht="12.75" customHeight="1" x14ac:dyDescent="0.2">
      <c r="A47" s="44" t="s">
        <v>10</v>
      </c>
      <c r="B47" s="27">
        <v>295</v>
      </c>
      <c r="C47" s="45" t="s">
        <v>16</v>
      </c>
      <c r="D47" s="45" t="s">
        <v>16</v>
      </c>
      <c r="E47" s="45" t="s">
        <v>16</v>
      </c>
      <c r="F47" s="45" t="s">
        <v>16</v>
      </c>
      <c r="G47" s="45" t="s">
        <v>16</v>
      </c>
      <c r="H47" s="45" t="s">
        <v>16</v>
      </c>
      <c r="I47" s="45" t="s">
        <v>16</v>
      </c>
      <c r="J47" s="45" t="s">
        <v>16</v>
      </c>
    </row>
    <row r="48" spans="1:10" ht="12.75" customHeight="1" x14ac:dyDescent="0.2">
      <c r="A48" s="44" t="s">
        <v>11</v>
      </c>
      <c r="B48" s="27">
        <v>291</v>
      </c>
      <c r="C48" s="27">
        <v>46727</v>
      </c>
      <c r="D48" s="45">
        <v>2671</v>
      </c>
      <c r="E48" s="45">
        <v>8814</v>
      </c>
      <c r="F48" s="45">
        <v>3949</v>
      </c>
      <c r="G48" s="45">
        <v>4413</v>
      </c>
      <c r="H48" s="45">
        <v>9767</v>
      </c>
      <c r="I48" s="45">
        <v>12194</v>
      </c>
      <c r="J48" s="27">
        <v>4919</v>
      </c>
    </row>
    <row r="49" spans="1:10" ht="12.75" customHeight="1" x14ac:dyDescent="0.2">
      <c r="A49" s="44" t="s">
        <v>12</v>
      </c>
      <c r="B49" s="27">
        <v>294</v>
      </c>
      <c r="C49" s="27">
        <v>46918</v>
      </c>
      <c r="D49" s="45">
        <v>2740</v>
      </c>
      <c r="E49" s="45">
        <v>9147</v>
      </c>
      <c r="F49" s="45">
        <v>4002</v>
      </c>
      <c r="G49" s="45">
        <v>4285</v>
      </c>
      <c r="H49" s="45">
        <v>9690</v>
      </c>
      <c r="I49" s="45">
        <v>11917</v>
      </c>
      <c r="J49" s="27">
        <v>5137</v>
      </c>
    </row>
    <row r="50" spans="1:10" ht="12.75" customHeight="1" x14ac:dyDescent="0.2">
      <c r="A50" s="44" t="s">
        <v>13</v>
      </c>
      <c r="B50" s="27">
        <v>301</v>
      </c>
      <c r="C50" s="27">
        <v>46619</v>
      </c>
      <c r="D50" s="45">
        <v>2643</v>
      </c>
      <c r="E50" s="45">
        <v>9048</v>
      </c>
      <c r="F50" s="45">
        <v>3882</v>
      </c>
      <c r="G50" s="45">
        <v>4016</v>
      </c>
      <c r="H50" s="45">
        <v>9618</v>
      </c>
      <c r="I50" s="45">
        <v>11911</v>
      </c>
      <c r="J50" s="27">
        <v>5501</v>
      </c>
    </row>
    <row r="51" spans="1:10" ht="12.75" customHeight="1" x14ac:dyDescent="0.2">
      <c r="A51" s="44" t="s">
        <v>34</v>
      </c>
      <c r="B51" s="27">
        <v>303</v>
      </c>
      <c r="C51" s="27">
        <v>46639</v>
      </c>
      <c r="D51" s="27">
        <v>2986</v>
      </c>
      <c r="E51" s="27">
        <v>9049</v>
      </c>
      <c r="F51" s="27">
        <v>3756</v>
      </c>
      <c r="G51" s="27">
        <v>3756</v>
      </c>
      <c r="H51" s="27">
        <v>9324</v>
      </c>
      <c r="I51" s="27">
        <v>11854</v>
      </c>
      <c r="J51" s="27">
        <v>5914</v>
      </c>
    </row>
    <row r="52" spans="1:10" ht="12.75" customHeight="1" x14ac:dyDescent="0.2">
      <c r="A52" s="44" t="s">
        <v>36</v>
      </c>
      <c r="B52" s="27">
        <v>305</v>
      </c>
      <c r="C52" s="27">
        <f t="shared" ref="C52:C60" si="3">D52+E52+F52+G52+H52+I52+J52</f>
        <v>47221</v>
      </c>
      <c r="D52" s="27">
        <v>2938</v>
      </c>
      <c r="E52" s="45">
        <v>9275</v>
      </c>
      <c r="F52" s="45">
        <v>3841</v>
      </c>
      <c r="G52" s="45">
        <v>3663</v>
      </c>
      <c r="H52" s="45">
        <v>9309</v>
      </c>
      <c r="I52" s="45">
        <v>11740</v>
      </c>
      <c r="J52" s="45">
        <v>6455</v>
      </c>
    </row>
    <row r="53" spans="1:10" ht="12.75" customHeight="1" x14ac:dyDescent="0.2">
      <c r="A53" s="44" t="s">
        <v>37</v>
      </c>
      <c r="B53" s="27">
        <v>301</v>
      </c>
      <c r="C53" s="27">
        <f t="shared" si="3"/>
        <v>48059</v>
      </c>
      <c r="D53" s="27">
        <v>3090</v>
      </c>
      <c r="E53" s="45">
        <v>9353</v>
      </c>
      <c r="F53" s="45">
        <v>3797</v>
      </c>
      <c r="G53" s="45">
        <v>3740</v>
      </c>
      <c r="H53" s="45">
        <v>9226</v>
      </c>
      <c r="I53" s="45">
        <v>11756</v>
      </c>
      <c r="J53" s="45">
        <v>7097</v>
      </c>
    </row>
    <row r="54" spans="1:10" ht="12.75" customHeight="1" x14ac:dyDescent="0.2">
      <c r="A54" s="44" t="s">
        <v>38</v>
      </c>
      <c r="B54" s="27">
        <v>303</v>
      </c>
      <c r="C54" s="27">
        <f t="shared" si="3"/>
        <v>47813</v>
      </c>
      <c r="D54" s="27">
        <v>3169</v>
      </c>
      <c r="E54" s="45">
        <v>9294</v>
      </c>
      <c r="F54" s="45">
        <v>3659</v>
      </c>
      <c r="G54" s="45">
        <v>3546</v>
      </c>
      <c r="H54" s="45">
        <v>8948</v>
      </c>
      <c r="I54" s="45">
        <v>11543</v>
      </c>
      <c r="J54" s="45">
        <v>7654</v>
      </c>
    </row>
    <row r="55" spans="1:10" ht="12.75" customHeight="1" x14ac:dyDescent="0.2">
      <c r="A55" s="44" t="s">
        <v>51</v>
      </c>
      <c r="B55" s="27">
        <v>301</v>
      </c>
      <c r="C55" s="27">
        <f t="shared" si="3"/>
        <v>49127</v>
      </c>
      <c r="D55" s="27">
        <v>3390</v>
      </c>
      <c r="E55" s="27">
        <v>9516</v>
      </c>
      <c r="F55" s="27">
        <v>3706</v>
      </c>
      <c r="G55" s="27">
        <v>3809</v>
      </c>
      <c r="H55" s="27">
        <v>9020</v>
      </c>
      <c r="I55" s="27">
        <v>11639</v>
      </c>
      <c r="J55" s="27">
        <v>8047</v>
      </c>
    </row>
    <row r="56" spans="1:10" ht="12.75" customHeight="1" x14ac:dyDescent="0.2">
      <c r="A56" s="44" t="s">
        <v>52</v>
      </c>
      <c r="B56" s="27">
        <v>301</v>
      </c>
      <c r="C56" s="27">
        <f t="shared" si="3"/>
        <v>50802</v>
      </c>
      <c r="D56" s="27">
        <v>3526</v>
      </c>
      <c r="E56" s="27">
        <v>9804</v>
      </c>
      <c r="F56" s="27">
        <v>3899</v>
      </c>
      <c r="G56" s="27">
        <v>4008</v>
      </c>
      <c r="H56" s="27">
        <v>9088</v>
      </c>
      <c r="I56" s="27">
        <v>12067</v>
      </c>
      <c r="J56" s="27">
        <v>8410</v>
      </c>
    </row>
    <row r="57" spans="1:10" ht="12.75" customHeight="1" x14ac:dyDescent="0.2">
      <c r="A57" s="44" t="s">
        <v>53</v>
      </c>
      <c r="B57" s="27">
        <v>304</v>
      </c>
      <c r="C57" s="27">
        <f t="shared" si="3"/>
        <v>52806</v>
      </c>
      <c r="D57" s="27">
        <v>3743</v>
      </c>
      <c r="E57" s="27">
        <v>10087</v>
      </c>
      <c r="F57" s="27">
        <v>4310</v>
      </c>
      <c r="G57" s="27">
        <v>4283</v>
      </c>
      <c r="H57" s="27">
        <v>9281</v>
      </c>
      <c r="I57" s="27">
        <v>12296</v>
      </c>
      <c r="J57" s="27">
        <v>8806</v>
      </c>
    </row>
    <row r="58" spans="1:10" ht="12.75" customHeight="1" x14ac:dyDescent="0.2">
      <c r="A58" s="44" t="s">
        <v>59</v>
      </c>
      <c r="B58" s="27">
        <v>312</v>
      </c>
      <c r="C58" s="27">
        <f t="shared" si="3"/>
        <v>53895</v>
      </c>
      <c r="D58" s="27">
        <v>3779</v>
      </c>
      <c r="E58" s="27">
        <v>10912</v>
      </c>
      <c r="F58" s="27">
        <v>4535</v>
      </c>
      <c r="G58" s="27">
        <v>4367</v>
      </c>
      <c r="H58" s="27">
        <v>8653</v>
      </c>
      <c r="I58" s="27">
        <v>12593</v>
      </c>
      <c r="J58" s="27">
        <v>9056</v>
      </c>
    </row>
    <row r="59" spans="1:10" ht="12.75" customHeight="1" x14ac:dyDescent="0.2">
      <c r="A59" s="44" t="s">
        <v>60</v>
      </c>
      <c r="B59" s="27">
        <v>305</v>
      </c>
      <c r="C59" s="27">
        <f t="shared" si="3"/>
        <v>56219</v>
      </c>
      <c r="D59" s="27">
        <v>3834</v>
      </c>
      <c r="E59" s="27">
        <v>10874</v>
      </c>
      <c r="F59" s="27">
        <v>4718</v>
      </c>
      <c r="G59" s="27">
        <v>5027</v>
      </c>
      <c r="H59" s="27">
        <v>8966</v>
      </c>
      <c r="I59" s="27">
        <v>13340</v>
      </c>
      <c r="J59" s="27">
        <v>9460</v>
      </c>
    </row>
    <row r="60" spans="1:10" ht="12.75" customHeight="1" x14ac:dyDescent="0.2">
      <c r="A60" s="44" t="s">
        <v>61</v>
      </c>
      <c r="B60" s="27">
        <v>300</v>
      </c>
      <c r="C60" s="27">
        <f t="shared" si="3"/>
        <v>57309</v>
      </c>
      <c r="D60" s="27">
        <v>3921</v>
      </c>
      <c r="E60" s="27">
        <v>11172</v>
      </c>
      <c r="F60" s="27">
        <v>4969</v>
      </c>
      <c r="G60" s="27">
        <v>5344</v>
      </c>
      <c r="H60" s="27">
        <v>8722</v>
      </c>
      <c r="I60" s="27">
        <v>13497</v>
      </c>
      <c r="J60" s="27">
        <v>9684</v>
      </c>
    </row>
    <row r="61" spans="1:10" ht="12.75" customHeight="1" x14ac:dyDescent="0.2">
      <c r="A61" s="3" t="s">
        <v>14</v>
      </c>
    </row>
    <row r="62" spans="1:10" ht="12.75" customHeight="1" x14ac:dyDescent="0.2">
      <c r="A62" s="2" t="s">
        <v>90</v>
      </c>
    </row>
  </sheetData>
  <phoneticPr fontId="0" type="noConversion"/>
  <pageMargins left="0.59055118110236204" right="0.59055118110236204" top="0.59055118110236204" bottom="0.59055118110236204" header="0.51181102300000003" footer="0.51181102300000003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O71"/>
  <sheetViews>
    <sheetView workbookViewId="0">
      <selection activeCell="M18" sqref="M18"/>
    </sheetView>
  </sheetViews>
  <sheetFormatPr baseColWidth="10" defaultColWidth="11" defaultRowHeight="12.75" customHeight="1" x14ac:dyDescent="0.2"/>
  <cols>
    <col min="1" max="16384" width="11" style="27"/>
  </cols>
  <sheetData>
    <row r="1" spans="1:15" ht="12.75" customHeight="1" x14ac:dyDescent="0.2">
      <c r="A1" s="1" t="s">
        <v>35</v>
      </c>
      <c r="B1" s="25"/>
      <c r="C1" s="25"/>
      <c r="D1" s="25"/>
      <c r="E1" s="25"/>
      <c r="F1" s="25"/>
      <c r="G1" s="25"/>
      <c r="H1" s="25"/>
      <c r="I1" s="25"/>
      <c r="J1" s="26"/>
      <c r="K1" s="26"/>
      <c r="L1" s="26"/>
      <c r="M1" s="26"/>
      <c r="N1" s="26"/>
      <c r="O1" s="26"/>
    </row>
    <row r="3" spans="1:15" s="29" customFormat="1" ht="12.75" customHeight="1" x14ac:dyDescent="0.2">
      <c r="A3" s="28" t="s">
        <v>65</v>
      </c>
      <c r="B3" s="25"/>
      <c r="C3" s="25"/>
      <c r="D3" s="25"/>
      <c r="E3" s="25"/>
      <c r="F3" s="25"/>
      <c r="G3" s="25"/>
      <c r="H3" s="25"/>
      <c r="I3" s="25"/>
    </row>
    <row r="4" spans="1:15" s="29" customFormat="1" ht="12.75" customHeight="1" x14ac:dyDescent="0.2">
      <c r="A4" s="30"/>
      <c r="B4" s="30"/>
      <c r="C4" s="30"/>
      <c r="D4" s="30"/>
      <c r="E4" s="30"/>
      <c r="F4" s="30"/>
      <c r="G4" s="30"/>
      <c r="H4" s="30"/>
      <c r="I4" s="30"/>
    </row>
    <row r="5" spans="1:15" s="29" customFormat="1" ht="12.75" customHeight="1" x14ac:dyDescent="0.2">
      <c r="A5" s="31"/>
      <c r="B5" s="32"/>
      <c r="C5" s="33" t="s">
        <v>3</v>
      </c>
      <c r="D5" s="34" t="s">
        <v>85</v>
      </c>
      <c r="E5" s="35"/>
      <c r="F5" s="35"/>
      <c r="G5" s="35"/>
      <c r="H5" s="35"/>
      <c r="I5" s="35"/>
    </row>
    <row r="6" spans="1:15" s="29" customFormat="1" ht="25.5" customHeight="1" x14ac:dyDescent="0.2">
      <c r="A6" s="36" t="s">
        <v>89</v>
      </c>
      <c r="B6" s="36" t="s">
        <v>4</v>
      </c>
      <c r="C6" s="37" t="s">
        <v>5</v>
      </c>
      <c r="D6" s="38" t="s">
        <v>6</v>
      </c>
      <c r="E6" s="38" t="s">
        <v>79</v>
      </c>
      <c r="F6" s="38" t="s">
        <v>76</v>
      </c>
      <c r="G6" s="38" t="s">
        <v>92</v>
      </c>
      <c r="H6" s="38" t="s">
        <v>18</v>
      </c>
      <c r="I6" s="39" t="s">
        <v>54</v>
      </c>
    </row>
    <row r="7" spans="1:15" s="29" customFormat="1" ht="12.75" customHeight="1" x14ac:dyDescent="0.2">
      <c r="A7" s="40"/>
      <c r="B7" s="41"/>
      <c r="C7" s="41"/>
      <c r="D7" s="41"/>
      <c r="E7" s="41"/>
      <c r="F7" s="41"/>
      <c r="G7" s="41"/>
      <c r="H7" s="41"/>
      <c r="I7" s="41"/>
    </row>
    <row r="8" spans="1:15" s="29" customFormat="1" ht="12.75" customHeight="1" x14ac:dyDescent="0.2">
      <c r="A8" s="42" t="s">
        <v>8</v>
      </c>
      <c r="B8" s="42"/>
      <c r="C8" s="41"/>
      <c r="D8" s="41"/>
      <c r="E8" s="41"/>
      <c r="F8" s="41"/>
      <c r="G8" s="41"/>
      <c r="H8" s="41"/>
      <c r="I8" s="41"/>
    </row>
    <row r="9" spans="1:15" ht="12.75" customHeight="1" x14ac:dyDescent="0.2">
      <c r="A9" s="40"/>
      <c r="B9" s="43"/>
      <c r="C9" s="43"/>
      <c r="D9" s="43"/>
      <c r="E9" s="43"/>
      <c r="F9" s="43"/>
      <c r="G9" s="43"/>
      <c r="H9" s="43"/>
      <c r="I9" s="43"/>
    </row>
    <row r="10" spans="1:15" ht="12.75" customHeight="1" x14ac:dyDescent="0.2">
      <c r="A10" s="40" t="s">
        <v>29</v>
      </c>
      <c r="B10" s="27">
        <v>224</v>
      </c>
      <c r="C10" s="27">
        <f t="shared" ref="C10:C18" si="0">SUM(D10:I10)</f>
        <v>116577</v>
      </c>
      <c r="D10" s="27">
        <v>2417</v>
      </c>
      <c r="E10" s="27">
        <v>24619</v>
      </c>
      <c r="F10" s="27">
        <v>14647</v>
      </c>
      <c r="G10" s="27">
        <v>6869</v>
      </c>
      <c r="H10" s="27">
        <v>7248</v>
      </c>
      <c r="I10" s="27">
        <v>60777</v>
      </c>
    </row>
    <row r="11" spans="1:15" ht="12.75" customHeight="1" x14ac:dyDescent="0.2">
      <c r="A11" s="40" t="s">
        <v>30</v>
      </c>
      <c r="B11" s="27">
        <v>224</v>
      </c>
      <c r="C11" s="27">
        <f t="shared" si="0"/>
        <v>117460</v>
      </c>
      <c r="D11" s="27">
        <v>2307</v>
      </c>
      <c r="E11" s="27">
        <v>23733</v>
      </c>
      <c r="F11" s="27">
        <v>15388</v>
      </c>
      <c r="G11" s="27">
        <v>7184</v>
      </c>
      <c r="H11" s="27">
        <v>7188</v>
      </c>
      <c r="I11" s="27">
        <v>61660</v>
      </c>
    </row>
    <row r="12" spans="1:15" ht="12.75" customHeight="1" x14ac:dyDescent="0.2">
      <c r="A12" s="40" t="s">
        <v>31</v>
      </c>
      <c r="B12" s="27">
        <v>224</v>
      </c>
      <c r="C12" s="27">
        <f t="shared" si="0"/>
        <v>117542</v>
      </c>
      <c r="D12" s="27">
        <v>2580</v>
      </c>
      <c r="E12" s="27">
        <v>23258</v>
      </c>
      <c r="F12" s="27">
        <v>15150</v>
      </c>
      <c r="G12" s="27">
        <v>7392</v>
      </c>
      <c r="H12" s="27">
        <v>8079</v>
      </c>
      <c r="I12" s="27">
        <v>61083</v>
      </c>
    </row>
    <row r="13" spans="1:15" ht="12.75" customHeight="1" x14ac:dyDescent="0.2">
      <c r="A13" s="40" t="s">
        <v>32</v>
      </c>
      <c r="B13" s="27">
        <v>244</v>
      </c>
      <c r="C13" s="27">
        <f t="shared" si="0"/>
        <v>119653</v>
      </c>
      <c r="D13" s="27">
        <v>2819</v>
      </c>
      <c r="E13" s="27">
        <v>21637</v>
      </c>
      <c r="F13" s="27">
        <v>16340</v>
      </c>
      <c r="G13" s="27">
        <v>7943</v>
      </c>
      <c r="H13" s="27">
        <v>8091</v>
      </c>
      <c r="I13" s="27">
        <v>62823</v>
      </c>
    </row>
    <row r="14" spans="1:15" ht="12.75" customHeight="1" x14ac:dyDescent="0.2">
      <c r="A14" s="40" t="s">
        <v>33</v>
      </c>
      <c r="B14" s="27">
        <v>252</v>
      </c>
      <c r="C14" s="27">
        <f t="shared" si="0"/>
        <v>120028</v>
      </c>
      <c r="D14" s="27">
        <v>2929</v>
      </c>
      <c r="E14" s="27">
        <v>20217</v>
      </c>
      <c r="F14" s="27">
        <v>16076</v>
      </c>
      <c r="G14" s="27">
        <v>8254</v>
      </c>
      <c r="H14" s="27">
        <v>8372</v>
      </c>
      <c r="I14" s="27">
        <v>64180</v>
      </c>
    </row>
    <row r="15" spans="1:15" ht="12.75" customHeight="1" x14ac:dyDescent="0.2">
      <c r="A15" s="40" t="s">
        <v>24</v>
      </c>
      <c r="B15" s="27">
        <v>265</v>
      </c>
      <c r="C15" s="27">
        <f t="shared" si="0"/>
        <v>121931</v>
      </c>
      <c r="D15" s="27">
        <v>2948</v>
      </c>
      <c r="E15" s="27">
        <v>19584</v>
      </c>
      <c r="F15" s="27">
        <v>15869</v>
      </c>
      <c r="G15" s="27">
        <v>8592</v>
      </c>
      <c r="H15" s="27">
        <v>9158</v>
      </c>
      <c r="I15" s="27">
        <v>65780</v>
      </c>
    </row>
    <row r="16" spans="1:15" ht="12.75" customHeight="1" x14ac:dyDescent="0.2">
      <c r="A16" s="40" t="s">
        <v>25</v>
      </c>
      <c r="B16" s="27">
        <v>265</v>
      </c>
      <c r="C16" s="27">
        <f t="shared" si="0"/>
        <v>122156</v>
      </c>
      <c r="D16" s="27">
        <v>2841</v>
      </c>
      <c r="E16" s="27">
        <v>18748</v>
      </c>
      <c r="F16" s="27">
        <v>15803</v>
      </c>
      <c r="G16" s="27">
        <v>8749</v>
      </c>
      <c r="H16" s="27">
        <v>9390</v>
      </c>
      <c r="I16" s="27">
        <v>66625</v>
      </c>
    </row>
    <row r="17" spans="1:9" ht="12.75" customHeight="1" x14ac:dyDescent="0.2">
      <c r="A17" s="40" t="s">
        <v>26</v>
      </c>
      <c r="B17" s="27">
        <v>277</v>
      </c>
      <c r="C17" s="27">
        <f t="shared" si="0"/>
        <v>121688</v>
      </c>
      <c r="D17" s="27">
        <v>2911</v>
      </c>
      <c r="E17" s="27">
        <v>18392</v>
      </c>
      <c r="F17" s="27">
        <v>14764</v>
      </c>
      <c r="G17" s="27">
        <v>8752</v>
      </c>
      <c r="H17" s="27">
        <v>9633</v>
      </c>
      <c r="I17" s="27">
        <v>67236</v>
      </c>
    </row>
    <row r="18" spans="1:9" ht="12.75" customHeight="1" x14ac:dyDescent="0.2">
      <c r="A18" s="40" t="s">
        <v>27</v>
      </c>
      <c r="B18" s="27">
        <v>282</v>
      </c>
      <c r="C18" s="27">
        <f t="shared" si="0"/>
        <v>124092</v>
      </c>
      <c r="D18" s="27">
        <v>3166</v>
      </c>
      <c r="E18" s="27">
        <v>18521</v>
      </c>
      <c r="F18" s="27">
        <v>14394</v>
      </c>
      <c r="G18" s="27">
        <v>8936</v>
      </c>
      <c r="H18" s="27">
        <v>10368</v>
      </c>
      <c r="I18" s="27">
        <v>68707</v>
      </c>
    </row>
    <row r="19" spans="1:9" ht="12.75" customHeight="1" x14ac:dyDescent="0.2">
      <c r="A19" s="44" t="s">
        <v>28</v>
      </c>
      <c r="B19" s="45" t="s">
        <v>16</v>
      </c>
      <c r="C19" s="45" t="s">
        <v>16</v>
      </c>
      <c r="D19" s="45" t="s">
        <v>16</v>
      </c>
      <c r="E19" s="45" t="s">
        <v>16</v>
      </c>
      <c r="F19" s="45" t="s">
        <v>16</v>
      </c>
      <c r="G19" s="45" t="s">
        <v>16</v>
      </c>
      <c r="H19" s="45" t="s">
        <v>16</v>
      </c>
      <c r="I19" s="45" t="s">
        <v>16</v>
      </c>
    </row>
    <row r="20" spans="1:9" ht="12.75" customHeight="1" x14ac:dyDescent="0.2">
      <c r="A20" s="40" t="s">
        <v>19</v>
      </c>
      <c r="B20" s="27">
        <v>284</v>
      </c>
      <c r="C20" s="27">
        <f>SUM(D20:I20)</f>
        <v>125648</v>
      </c>
      <c r="D20" s="27">
        <v>3829</v>
      </c>
      <c r="E20" s="27">
        <v>19136</v>
      </c>
      <c r="F20" s="27">
        <v>13297</v>
      </c>
      <c r="G20" s="27">
        <v>8116</v>
      </c>
      <c r="H20" s="27">
        <v>9930</v>
      </c>
      <c r="I20" s="27">
        <v>71340</v>
      </c>
    </row>
    <row r="21" spans="1:9" ht="12.75" customHeight="1" x14ac:dyDescent="0.2">
      <c r="A21" s="40" t="s">
        <v>20</v>
      </c>
      <c r="B21" s="27">
        <v>273</v>
      </c>
      <c r="C21" s="27">
        <f>SUM(D21:I21)</f>
        <v>119652</v>
      </c>
      <c r="D21" s="27">
        <v>3687</v>
      </c>
      <c r="E21" s="27">
        <v>17311</v>
      </c>
      <c r="F21" s="27">
        <v>12186</v>
      </c>
      <c r="G21" s="27">
        <v>7244</v>
      </c>
      <c r="H21" s="27">
        <v>9572</v>
      </c>
      <c r="I21" s="27">
        <v>69652</v>
      </c>
    </row>
    <row r="22" spans="1:9" ht="12.75" customHeight="1" x14ac:dyDescent="0.2">
      <c r="A22" s="40" t="s">
        <v>21</v>
      </c>
      <c r="B22" s="27">
        <v>289</v>
      </c>
      <c r="C22" s="27">
        <f>SUM(D22:I22)</f>
        <v>126324</v>
      </c>
      <c r="D22" s="27">
        <v>4327</v>
      </c>
      <c r="E22" s="27">
        <v>19037</v>
      </c>
      <c r="F22" s="27">
        <v>12027</v>
      </c>
      <c r="G22" s="27">
        <v>7252</v>
      </c>
      <c r="H22" s="27">
        <v>9892</v>
      </c>
      <c r="I22" s="27">
        <v>73789</v>
      </c>
    </row>
    <row r="23" spans="1:9" ht="12.75" customHeight="1" x14ac:dyDescent="0.2">
      <c r="A23" s="40" t="s">
        <v>22</v>
      </c>
      <c r="B23" s="27">
        <v>287</v>
      </c>
      <c r="C23" s="27">
        <f>SUM(D23:I23)</f>
        <v>126046</v>
      </c>
      <c r="D23" s="27">
        <v>4859</v>
      </c>
      <c r="E23" s="27">
        <v>18973</v>
      </c>
      <c r="F23" s="27">
        <v>11699</v>
      </c>
      <c r="G23" s="27">
        <v>6597</v>
      </c>
      <c r="H23" s="27">
        <v>9851</v>
      </c>
      <c r="I23" s="27">
        <v>74067</v>
      </c>
    </row>
    <row r="24" spans="1:9" ht="12.75" customHeight="1" x14ac:dyDescent="0.2">
      <c r="A24" s="40" t="s">
        <v>23</v>
      </c>
      <c r="B24" s="27">
        <v>282</v>
      </c>
      <c r="C24" s="27">
        <f>SUM(D24:I24)</f>
        <v>124890</v>
      </c>
      <c r="D24" s="27">
        <v>5258</v>
      </c>
      <c r="E24" s="27">
        <v>19491</v>
      </c>
      <c r="F24" s="27">
        <v>11390</v>
      </c>
      <c r="G24" s="27">
        <v>5878</v>
      </c>
      <c r="H24" s="27">
        <v>9094</v>
      </c>
      <c r="I24" s="27">
        <v>73779</v>
      </c>
    </row>
    <row r="26" spans="1:9" ht="12.75" customHeight="1" x14ac:dyDescent="0.2">
      <c r="A26" s="46" t="s">
        <v>15</v>
      </c>
      <c r="B26" s="25"/>
      <c r="C26" s="25"/>
      <c r="D26" s="25"/>
      <c r="E26" s="25"/>
      <c r="F26" s="25"/>
      <c r="G26" s="25"/>
      <c r="H26" s="25"/>
      <c r="I26" s="25"/>
    </row>
    <row r="27" spans="1:9" ht="12.75" customHeight="1" x14ac:dyDescent="0.2">
      <c r="A27" s="40"/>
    </row>
    <row r="28" spans="1:9" ht="12.75" customHeight="1" x14ac:dyDescent="0.2">
      <c r="A28" s="40" t="s">
        <v>29</v>
      </c>
      <c r="B28" s="27">
        <v>224</v>
      </c>
      <c r="C28" s="27">
        <f t="shared" ref="C28:C36" si="1">SUM(D28:I28)</f>
        <v>76464</v>
      </c>
      <c r="D28" s="27">
        <v>1169</v>
      </c>
      <c r="E28" s="27">
        <v>14332</v>
      </c>
      <c r="F28" s="27">
        <v>9511</v>
      </c>
      <c r="G28" s="27">
        <v>4615</v>
      </c>
      <c r="H28" s="27">
        <v>4969</v>
      </c>
      <c r="I28" s="27">
        <v>41868</v>
      </c>
    </row>
    <row r="29" spans="1:9" ht="12.75" customHeight="1" x14ac:dyDescent="0.2">
      <c r="A29" s="40" t="s">
        <v>30</v>
      </c>
      <c r="B29" s="27">
        <v>224</v>
      </c>
      <c r="C29" s="27">
        <f t="shared" si="1"/>
        <v>76692</v>
      </c>
      <c r="D29" s="27">
        <v>1103</v>
      </c>
      <c r="E29" s="27">
        <v>13775</v>
      </c>
      <c r="F29" s="27">
        <v>9801</v>
      </c>
      <c r="G29" s="27">
        <v>4804</v>
      </c>
      <c r="H29" s="27">
        <v>4915</v>
      </c>
      <c r="I29" s="27">
        <v>42294</v>
      </c>
    </row>
    <row r="30" spans="1:9" ht="12.75" customHeight="1" x14ac:dyDescent="0.2">
      <c r="A30" s="40" t="s">
        <v>31</v>
      </c>
      <c r="B30" s="27">
        <v>224</v>
      </c>
      <c r="C30" s="27">
        <f t="shared" si="1"/>
        <v>76056</v>
      </c>
      <c r="D30" s="27">
        <v>1272</v>
      </c>
      <c r="E30" s="27">
        <v>13482</v>
      </c>
      <c r="F30" s="27">
        <v>9605</v>
      </c>
      <c r="G30" s="27">
        <v>4866</v>
      </c>
      <c r="H30" s="27">
        <v>5401</v>
      </c>
      <c r="I30" s="27">
        <v>41430</v>
      </c>
    </row>
    <row r="31" spans="1:9" s="4" customFormat="1" ht="12.75" customHeight="1" x14ac:dyDescent="0.2">
      <c r="A31" s="40" t="s">
        <v>32</v>
      </c>
      <c r="B31" s="27">
        <v>244</v>
      </c>
      <c r="C31" s="27">
        <f t="shared" si="1"/>
        <v>77123</v>
      </c>
      <c r="D31" s="27">
        <v>1378</v>
      </c>
      <c r="E31" s="27">
        <v>12443</v>
      </c>
      <c r="F31" s="27">
        <v>10422</v>
      </c>
      <c r="G31" s="27">
        <v>5296</v>
      </c>
      <c r="H31" s="27">
        <v>5476</v>
      </c>
      <c r="I31" s="27">
        <v>42108</v>
      </c>
    </row>
    <row r="32" spans="1:9" ht="12.75" customHeight="1" x14ac:dyDescent="0.2">
      <c r="A32" s="40" t="s">
        <v>33</v>
      </c>
      <c r="B32" s="27">
        <v>252</v>
      </c>
      <c r="C32" s="27">
        <f t="shared" si="1"/>
        <v>77015</v>
      </c>
      <c r="D32" s="27">
        <v>1454</v>
      </c>
      <c r="E32" s="27">
        <v>11780</v>
      </c>
      <c r="F32" s="27">
        <v>10224</v>
      </c>
      <c r="G32" s="27">
        <v>5410</v>
      </c>
      <c r="H32" s="27">
        <v>5583</v>
      </c>
      <c r="I32" s="27">
        <v>42564</v>
      </c>
    </row>
    <row r="33" spans="1:9" ht="12.75" customHeight="1" x14ac:dyDescent="0.2">
      <c r="A33" s="40" t="s">
        <v>24</v>
      </c>
      <c r="B33" s="27">
        <v>265</v>
      </c>
      <c r="C33" s="27">
        <f t="shared" si="1"/>
        <v>78257</v>
      </c>
      <c r="D33" s="27">
        <v>1460</v>
      </c>
      <c r="E33" s="27">
        <v>11505</v>
      </c>
      <c r="F33" s="27">
        <v>10012</v>
      </c>
      <c r="G33" s="27">
        <v>5546</v>
      </c>
      <c r="H33" s="27">
        <v>6145</v>
      </c>
      <c r="I33" s="27">
        <v>43589</v>
      </c>
    </row>
    <row r="34" spans="1:9" ht="12.75" customHeight="1" x14ac:dyDescent="0.2">
      <c r="A34" s="40" t="s">
        <v>25</v>
      </c>
      <c r="B34" s="27">
        <v>265</v>
      </c>
      <c r="C34" s="27">
        <f t="shared" si="1"/>
        <v>77913</v>
      </c>
      <c r="D34" s="27">
        <v>1388</v>
      </c>
      <c r="E34" s="27">
        <v>10889</v>
      </c>
      <c r="F34" s="27">
        <v>9933</v>
      </c>
      <c r="G34" s="27">
        <v>5587</v>
      </c>
      <c r="H34" s="27">
        <v>6228</v>
      </c>
      <c r="I34" s="27">
        <v>43888</v>
      </c>
    </row>
    <row r="35" spans="1:9" ht="12.75" customHeight="1" x14ac:dyDescent="0.2">
      <c r="A35" s="40" t="s">
        <v>26</v>
      </c>
      <c r="B35" s="27">
        <v>277</v>
      </c>
      <c r="C35" s="27">
        <f t="shared" si="1"/>
        <v>77661</v>
      </c>
      <c r="D35" s="27">
        <v>1422</v>
      </c>
      <c r="E35" s="27">
        <v>10843</v>
      </c>
      <c r="F35" s="27">
        <v>9420</v>
      </c>
      <c r="G35" s="27">
        <v>5544</v>
      </c>
      <c r="H35" s="27">
        <v>6392</v>
      </c>
      <c r="I35" s="27">
        <v>44040</v>
      </c>
    </row>
    <row r="36" spans="1:9" ht="12.75" customHeight="1" x14ac:dyDescent="0.2">
      <c r="A36" s="40" t="s">
        <v>27</v>
      </c>
      <c r="B36" s="27">
        <v>282</v>
      </c>
      <c r="C36" s="27">
        <f t="shared" si="1"/>
        <v>78688</v>
      </c>
      <c r="D36" s="27">
        <v>1602</v>
      </c>
      <c r="E36" s="27">
        <v>10857</v>
      </c>
      <c r="F36" s="27">
        <v>9222</v>
      </c>
      <c r="G36" s="27">
        <v>5726</v>
      </c>
      <c r="H36" s="27">
        <v>6736</v>
      </c>
      <c r="I36" s="27">
        <v>44545</v>
      </c>
    </row>
    <row r="37" spans="1:9" ht="12.75" customHeight="1" x14ac:dyDescent="0.2">
      <c r="A37" s="44" t="s">
        <v>28</v>
      </c>
      <c r="B37" s="45" t="s">
        <v>16</v>
      </c>
      <c r="C37" s="45" t="s">
        <v>16</v>
      </c>
      <c r="D37" s="45" t="s">
        <v>16</v>
      </c>
      <c r="E37" s="45" t="s">
        <v>16</v>
      </c>
      <c r="F37" s="45" t="s">
        <v>16</v>
      </c>
      <c r="G37" s="45" t="s">
        <v>16</v>
      </c>
      <c r="H37" s="45" t="s">
        <v>16</v>
      </c>
      <c r="I37" s="45" t="s">
        <v>16</v>
      </c>
    </row>
    <row r="38" spans="1:9" ht="12.75" customHeight="1" x14ac:dyDescent="0.2">
      <c r="A38" s="40" t="s">
        <v>19</v>
      </c>
      <c r="B38" s="27">
        <v>284</v>
      </c>
      <c r="C38" s="27">
        <f>SUM(D38:I38)</f>
        <v>78942</v>
      </c>
      <c r="D38" s="47">
        <v>1933</v>
      </c>
      <c r="E38" s="47">
        <v>11310</v>
      </c>
      <c r="F38" s="47">
        <v>8470</v>
      </c>
      <c r="G38" s="47">
        <v>5291</v>
      </c>
      <c r="H38" s="47">
        <v>6301</v>
      </c>
      <c r="I38" s="47">
        <v>45637</v>
      </c>
    </row>
    <row r="39" spans="1:9" ht="12.75" customHeight="1" x14ac:dyDescent="0.2">
      <c r="A39" s="40" t="s">
        <v>20</v>
      </c>
      <c r="B39" s="27">
        <v>273</v>
      </c>
      <c r="C39" s="27">
        <f>SUM(D39:I39)</f>
        <v>75584</v>
      </c>
      <c r="D39" s="47">
        <v>1890</v>
      </c>
      <c r="E39" s="47">
        <v>10461</v>
      </c>
      <c r="F39" s="47">
        <v>7765</v>
      </c>
      <c r="G39" s="47">
        <v>4741</v>
      </c>
      <c r="H39" s="47">
        <v>6104</v>
      </c>
      <c r="I39" s="47">
        <v>44623</v>
      </c>
    </row>
    <row r="40" spans="1:9" ht="12.75" customHeight="1" x14ac:dyDescent="0.2">
      <c r="A40" s="40" t="s">
        <v>21</v>
      </c>
      <c r="B40" s="27">
        <v>289</v>
      </c>
      <c r="C40" s="27">
        <f>SUM(D40:I40)</f>
        <v>79249</v>
      </c>
      <c r="D40" s="47">
        <v>2200</v>
      </c>
      <c r="E40" s="47">
        <v>11319</v>
      </c>
      <c r="F40" s="47">
        <v>7788</v>
      </c>
      <c r="G40" s="47">
        <v>4677</v>
      </c>
      <c r="H40" s="47">
        <v>6323</v>
      </c>
      <c r="I40" s="47">
        <v>46942</v>
      </c>
    </row>
    <row r="41" spans="1:9" ht="12.75" customHeight="1" x14ac:dyDescent="0.2">
      <c r="A41" s="40" t="s">
        <v>22</v>
      </c>
      <c r="B41" s="27">
        <v>287</v>
      </c>
      <c r="C41" s="27">
        <f>SUM(D41:I41)</f>
        <v>78736</v>
      </c>
      <c r="D41" s="47">
        <v>2549</v>
      </c>
      <c r="E41" s="47">
        <v>11293</v>
      </c>
      <c r="F41" s="47">
        <v>7562</v>
      </c>
      <c r="G41" s="47">
        <v>4264</v>
      </c>
      <c r="H41" s="47">
        <v>6457</v>
      </c>
      <c r="I41" s="47">
        <v>46611</v>
      </c>
    </row>
    <row r="42" spans="1:9" ht="12.75" customHeight="1" x14ac:dyDescent="0.2">
      <c r="A42" s="40" t="s">
        <v>23</v>
      </c>
      <c r="B42" s="27">
        <v>282</v>
      </c>
      <c r="C42" s="27">
        <f>SUM(D42:I42)</f>
        <v>77930</v>
      </c>
      <c r="D42" s="27">
        <v>2770</v>
      </c>
      <c r="E42" s="27">
        <v>11613</v>
      </c>
      <c r="F42" s="27">
        <v>7309</v>
      </c>
      <c r="G42" s="27">
        <v>3825</v>
      </c>
      <c r="H42" s="27">
        <v>5997</v>
      </c>
      <c r="I42" s="27">
        <v>46416</v>
      </c>
    </row>
    <row r="44" spans="1:9" ht="12.75" customHeight="1" x14ac:dyDescent="0.2">
      <c r="A44" s="46" t="s">
        <v>17</v>
      </c>
      <c r="B44" s="25"/>
      <c r="C44" s="25"/>
      <c r="D44" s="25"/>
      <c r="E44" s="25"/>
      <c r="F44" s="25"/>
      <c r="G44" s="25"/>
      <c r="H44" s="25"/>
      <c r="I44" s="25"/>
    </row>
    <row r="45" spans="1:9" ht="12.75" customHeight="1" x14ac:dyDescent="0.2">
      <c r="A45" s="40"/>
    </row>
    <row r="46" spans="1:9" ht="12.75" customHeight="1" x14ac:dyDescent="0.2">
      <c r="A46" s="40" t="s">
        <v>29</v>
      </c>
      <c r="B46" s="27">
        <v>224</v>
      </c>
      <c r="C46" s="27">
        <f t="shared" ref="C46:C54" si="2">SUM(D46:I46)</f>
        <v>40113</v>
      </c>
      <c r="D46" s="27">
        <v>1248</v>
      </c>
      <c r="E46" s="27">
        <v>10287</v>
      </c>
      <c r="F46" s="27">
        <v>5136</v>
      </c>
      <c r="G46" s="27">
        <v>2254</v>
      </c>
      <c r="H46" s="27">
        <v>2279</v>
      </c>
      <c r="I46" s="27">
        <v>18909</v>
      </c>
    </row>
    <row r="47" spans="1:9" ht="12.75" customHeight="1" x14ac:dyDescent="0.2">
      <c r="A47" s="40" t="s">
        <v>30</v>
      </c>
      <c r="B47" s="27">
        <v>224</v>
      </c>
      <c r="C47" s="27">
        <f t="shared" si="2"/>
        <v>40768</v>
      </c>
      <c r="D47" s="27">
        <v>1204</v>
      </c>
      <c r="E47" s="27">
        <v>9958</v>
      </c>
      <c r="F47" s="27">
        <v>5587</v>
      </c>
      <c r="G47" s="27">
        <v>2380</v>
      </c>
      <c r="H47" s="27">
        <v>2273</v>
      </c>
      <c r="I47" s="27">
        <v>19366</v>
      </c>
    </row>
    <row r="48" spans="1:9" ht="12.75" customHeight="1" x14ac:dyDescent="0.2">
      <c r="A48" s="40" t="s">
        <v>31</v>
      </c>
      <c r="B48" s="27">
        <v>224</v>
      </c>
      <c r="C48" s="27">
        <f t="shared" si="2"/>
        <v>41486</v>
      </c>
      <c r="D48" s="27">
        <v>1308</v>
      </c>
      <c r="E48" s="27">
        <v>9776</v>
      </c>
      <c r="F48" s="27">
        <v>5545</v>
      </c>
      <c r="G48" s="27">
        <v>2526</v>
      </c>
      <c r="H48" s="27">
        <v>2678</v>
      </c>
      <c r="I48" s="27">
        <v>19653</v>
      </c>
    </row>
    <row r="49" spans="1:9" ht="12.75" customHeight="1" x14ac:dyDescent="0.2">
      <c r="A49" s="40" t="s">
        <v>32</v>
      </c>
      <c r="B49" s="27">
        <v>244</v>
      </c>
      <c r="C49" s="27">
        <f t="shared" si="2"/>
        <v>42530</v>
      </c>
      <c r="D49" s="27">
        <v>1441</v>
      </c>
      <c r="E49" s="27">
        <v>9194</v>
      </c>
      <c r="F49" s="27">
        <v>5918</v>
      </c>
      <c r="G49" s="27">
        <v>2647</v>
      </c>
      <c r="H49" s="27">
        <v>2615</v>
      </c>
      <c r="I49" s="27">
        <v>20715</v>
      </c>
    </row>
    <row r="50" spans="1:9" ht="12.75" customHeight="1" x14ac:dyDescent="0.2">
      <c r="A50" s="40" t="s">
        <v>33</v>
      </c>
      <c r="B50" s="27">
        <v>252</v>
      </c>
      <c r="C50" s="27">
        <f t="shared" si="2"/>
        <v>43013</v>
      </c>
      <c r="D50" s="27">
        <v>1475</v>
      </c>
      <c r="E50" s="27">
        <v>8437</v>
      </c>
      <c r="F50" s="27">
        <v>5852</v>
      </c>
      <c r="G50" s="27">
        <v>2844</v>
      </c>
      <c r="H50" s="27">
        <v>2789</v>
      </c>
      <c r="I50" s="27">
        <v>21616</v>
      </c>
    </row>
    <row r="51" spans="1:9" ht="12.75" customHeight="1" x14ac:dyDescent="0.2">
      <c r="A51" s="40" t="s">
        <v>24</v>
      </c>
      <c r="B51" s="27">
        <v>265</v>
      </c>
      <c r="C51" s="27">
        <f t="shared" si="2"/>
        <v>43674</v>
      </c>
      <c r="D51" s="27">
        <v>1488</v>
      </c>
      <c r="E51" s="27">
        <v>8079</v>
      </c>
      <c r="F51" s="27">
        <v>5857</v>
      </c>
      <c r="G51" s="27">
        <v>3046</v>
      </c>
      <c r="H51" s="27">
        <v>3013</v>
      </c>
      <c r="I51" s="27">
        <v>22191</v>
      </c>
    </row>
    <row r="52" spans="1:9" ht="12.75" customHeight="1" x14ac:dyDescent="0.2">
      <c r="A52" s="40" t="s">
        <v>25</v>
      </c>
      <c r="B52" s="27">
        <v>265</v>
      </c>
      <c r="C52" s="27">
        <f t="shared" si="2"/>
        <v>44243</v>
      </c>
      <c r="D52" s="27">
        <v>1453</v>
      </c>
      <c r="E52" s="27">
        <v>7859</v>
      </c>
      <c r="F52" s="27">
        <v>5870</v>
      </c>
      <c r="G52" s="27">
        <v>3162</v>
      </c>
      <c r="H52" s="27">
        <v>3162</v>
      </c>
      <c r="I52" s="27">
        <v>22737</v>
      </c>
    </row>
    <row r="53" spans="1:9" ht="12.75" customHeight="1" x14ac:dyDescent="0.2">
      <c r="A53" s="40" t="s">
        <v>26</v>
      </c>
      <c r="B53" s="27">
        <v>277</v>
      </c>
      <c r="C53" s="27">
        <f t="shared" si="2"/>
        <v>44027</v>
      </c>
      <c r="D53" s="27">
        <v>1489</v>
      </c>
      <c r="E53" s="27">
        <v>7549</v>
      </c>
      <c r="F53" s="27">
        <v>5344</v>
      </c>
      <c r="G53" s="27">
        <v>3208</v>
      </c>
      <c r="H53" s="27">
        <v>3241</v>
      </c>
      <c r="I53" s="27">
        <v>23196</v>
      </c>
    </row>
    <row r="54" spans="1:9" ht="12.75" customHeight="1" x14ac:dyDescent="0.2">
      <c r="A54" s="40" t="s">
        <v>27</v>
      </c>
      <c r="B54" s="27">
        <v>282</v>
      </c>
      <c r="C54" s="27">
        <f t="shared" si="2"/>
        <v>45404</v>
      </c>
      <c r="D54" s="27">
        <v>1564</v>
      </c>
      <c r="E54" s="27">
        <v>7664</v>
      </c>
      <c r="F54" s="27">
        <v>5172</v>
      </c>
      <c r="G54" s="27">
        <v>3210</v>
      </c>
      <c r="H54" s="27">
        <v>3632</v>
      </c>
      <c r="I54" s="27">
        <v>24162</v>
      </c>
    </row>
    <row r="55" spans="1:9" ht="12.75" customHeight="1" x14ac:dyDescent="0.2">
      <c r="A55" s="44" t="s">
        <v>28</v>
      </c>
      <c r="B55" s="45" t="s">
        <v>16</v>
      </c>
      <c r="C55" s="45" t="s">
        <v>16</v>
      </c>
      <c r="D55" s="45" t="s">
        <v>16</v>
      </c>
      <c r="E55" s="45" t="s">
        <v>16</v>
      </c>
      <c r="F55" s="45" t="s">
        <v>16</v>
      </c>
      <c r="G55" s="45" t="s">
        <v>16</v>
      </c>
      <c r="H55" s="45" t="s">
        <v>16</v>
      </c>
      <c r="I55" s="45" t="s">
        <v>16</v>
      </c>
    </row>
    <row r="56" spans="1:9" ht="12.75" customHeight="1" x14ac:dyDescent="0.2">
      <c r="A56" s="40" t="s">
        <v>19</v>
      </c>
      <c r="B56" s="27">
        <v>284</v>
      </c>
      <c r="C56" s="27">
        <f>SUM(D56:I56)</f>
        <v>46706</v>
      </c>
      <c r="D56" s="27">
        <v>1896</v>
      </c>
      <c r="E56" s="27">
        <v>7826</v>
      </c>
      <c r="F56" s="27">
        <v>4827</v>
      </c>
      <c r="G56" s="27">
        <v>2825</v>
      </c>
      <c r="H56" s="27">
        <v>3629</v>
      </c>
      <c r="I56" s="27">
        <v>25703</v>
      </c>
    </row>
    <row r="57" spans="1:9" ht="12.75" customHeight="1" x14ac:dyDescent="0.2">
      <c r="A57" s="40" t="s">
        <v>20</v>
      </c>
      <c r="B57" s="27">
        <v>273</v>
      </c>
      <c r="C57" s="27">
        <f>SUM(D57:I57)</f>
        <v>44068</v>
      </c>
      <c r="D57" s="27">
        <v>1797</v>
      </c>
      <c r="E57" s="27">
        <v>6850</v>
      </c>
      <c r="F57" s="27">
        <v>4421</v>
      </c>
      <c r="G57" s="27">
        <v>2503</v>
      </c>
      <c r="H57" s="27">
        <v>3468</v>
      </c>
      <c r="I57" s="27">
        <v>25029</v>
      </c>
    </row>
    <row r="58" spans="1:9" ht="12.75" customHeight="1" x14ac:dyDescent="0.2">
      <c r="A58" s="40" t="s">
        <v>21</v>
      </c>
      <c r="B58" s="27">
        <v>289</v>
      </c>
      <c r="C58" s="27">
        <f>SUM(D58:I58)</f>
        <v>47075</v>
      </c>
      <c r="D58" s="27">
        <v>2127</v>
      </c>
      <c r="E58" s="27">
        <v>7718</v>
      </c>
      <c r="F58" s="27">
        <v>4239</v>
      </c>
      <c r="G58" s="27">
        <v>2575</v>
      </c>
      <c r="H58" s="27">
        <v>3569</v>
      </c>
      <c r="I58" s="27">
        <v>26847</v>
      </c>
    </row>
    <row r="59" spans="1:9" ht="12.75" customHeight="1" x14ac:dyDescent="0.2">
      <c r="A59" s="40" t="s">
        <v>22</v>
      </c>
      <c r="B59" s="27">
        <v>287</v>
      </c>
      <c r="C59" s="27">
        <f>SUM(D59:I59)</f>
        <v>47310</v>
      </c>
      <c r="D59" s="27">
        <v>2310</v>
      </c>
      <c r="E59" s="27">
        <v>7680</v>
      </c>
      <c r="F59" s="27">
        <v>4137</v>
      </c>
      <c r="G59" s="27">
        <v>2333</v>
      </c>
      <c r="H59" s="27">
        <v>3394</v>
      </c>
      <c r="I59" s="27">
        <v>27456</v>
      </c>
    </row>
    <row r="60" spans="1:9" ht="12.75" customHeight="1" x14ac:dyDescent="0.2">
      <c r="A60" s="40" t="s">
        <v>23</v>
      </c>
      <c r="B60" s="27">
        <v>282</v>
      </c>
      <c r="C60" s="27">
        <f>SUM(D60:I60)</f>
        <v>46960</v>
      </c>
      <c r="D60" s="47">
        <v>2488</v>
      </c>
      <c r="E60" s="47">
        <v>7878</v>
      </c>
      <c r="F60" s="47">
        <v>4081</v>
      </c>
      <c r="G60" s="47">
        <v>2053</v>
      </c>
      <c r="H60" s="47">
        <v>3097</v>
      </c>
      <c r="I60" s="47">
        <v>27363</v>
      </c>
    </row>
    <row r="61" spans="1:9" ht="12.75" customHeight="1" x14ac:dyDescent="0.2">
      <c r="C61" s="43"/>
    </row>
    <row r="62" spans="1:9" ht="12.75" customHeight="1" x14ac:dyDescent="0.2">
      <c r="A62" s="3" t="s">
        <v>14</v>
      </c>
    </row>
    <row r="63" spans="1:9" ht="12.75" customHeight="1" x14ac:dyDescent="0.2">
      <c r="A63" s="2" t="s">
        <v>90</v>
      </c>
    </row>
    <row r="70" spans="1:9" ht="12.75" customHeight="1" x14ac:dyDescent="0.2">
      <c r="A70" s="29"/>
      <c r="B70" s="29"/>
      <c r="C70" s="29"/>
      <c r="D70" s="29"/>
      <c r="E70" s="29"/>
      <c r="F70" s="29"/>
      <c r="G70" s="29"/>
      <c r="H70" s="29"/>
      <c r="I70" s="29"/>
    </row>
    <row r="71" spans="1:9" ht="12.75" customHeight="1" x14ac:dyDescent="0.2">
      <c r="A71" s="29"/>
      <c r="B71" s="29"/>
      <c r="C71" s="29"/>
      <c r="D71" s="29"/>
      <c r="E71" s="29"/>
      <c r="F71" s="29"/>
      <c r="G71" s="29"/>
      <c r="H71" s="29"/>
      <c r="I71" s="29"/>
    </row>
  </sheetData>
  <phoneticPr fontId="0" type="noConversion"/>
  <pageMargins left="0.59055118110236204" right="0.59055118110236204" top="0.59055118110236204" bottom="0.59055118110236204" header="0.51181102300000003" footer="0.51181102300000003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</vt:i4>
      </vt:variant>
      <vt:variant>
        <vt:lpstr>Benannte Bereiche</vt:lpstr>
      </vt:variant>
      <vt:variant>
        <vt:i4>3</vt:i4>
      </vt:variant>
    </vt:vector>
  </HeadingPairs>
  <TitlesOfParts>
    <vt:vector size="8" baseType="lpstr">
      <vt:lpstr>Info</vt:lpstr>
      <vt:lpstr>Jahrbuch</vt:lpstr>
      <vt:lpstr>seit 2010</vt:lpstr>
      <vt:lpstr>1995-2009</vt:lpstr>
      <vt:lpstr>1980-1994</vt:lpstr>
      <vt:lpstr>AusblendenZeilen</vt:lpstr>
      <vt:lpstr>Farbe</vt:lpstr>
      <vt:lpstr>Jahrbuch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Mitglieder Stuttgarter Sportvereine seit 1980 nach Altersgruppen und Geschlecht</dc:title>
  <dc:subject>TABELLE</dc:subject>
  <dc:creator>U12A032</dc:creator>
  <dc:description/>
  <cp:lastModifiedBy>Engelbrecht, Karin</cp:lastModifiedBy>
  <cp:lastPrinted>2016-06-30T08:59:33Z</cp:lastPrinted>
  <dcterms:created xsi:type="dcterms:W3CDTF">2020-04-28T15:21:52Z</dcterms:created>
  <dcterms:modified xsi:type="dcterms:W3CDTF">2024-07-23T09:44:40Z</dcterms:modified>
</cp:coreProperties>
</file>