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95" windowHeight="5475" tabRatio="598" activeTab="0"/>
  </bookViews>
  <sheets>
    <sheet name="Beamte Zusam.2011Schlussv. " sheetId="1" r:id="rId1"/>
    <sheet name="Beschäftigte Zusam2011Schlussv." sheetId="2" r:id="rId2"/>
  </sheets>
  <definedNames>
    <definedName name="_xlnm.Print_Area" localSheetId="0">'Beamte Zusam.2011Schlussv. '!$A$1:$X$15</definedName>
    <definedName name="_xlnm.Print_Area" localSheetId="1">'Beschäftigte Zusam2011Schlussv.'!$A$1:$V$17</definedName>
  </definedNames>
  <calcPr fullCalcOnLoad="1"/>
</workbook>
</file>

<file path=xl/sharedStrings.xml><?xml version="1.0" encoding="utf-8"?>
<sst xmlns="http://schemas.openxmlformats.org/spreadsheetml/2006/main" count="72" uniqueCount="64">
  <si>
    <t>A m t</t>
  </si>
  <si>
    <t>Höherer Dienst</t>
  </si>
  <si>
    <t>Gehobener Dienst</t>
  </si>
  <si>
    <t>Mittlerer Dienst</t>
  </si>
  <si>
    <t>Einfacher Dienst</t>
  </si>
  <si>
    <t>Übertrag</t>
  </si>
  <si>
    <t>B11</t>
  </si>
  <si>
    <t>B9</t>
  </si>
  <si>
    <t>B8</t>
  </si>
  <si>
    <t>B4</t>
  </si>
  <si>
    <t>B3</t>
  </si>
  <si>
    <t>B2</t>
  </si>
  <si>
    <t>A16</t>
  </si>
  <si>
    <t>A15</t>
  </si>
  <si>
    <t>A14</t>
  </si>
  <si>
    <t>A13H</t>
  </si>
  <si>
    <t>A13G</t>
  </si>
  <si>
    <t>A12</t>
  </si>
  <si>
    <t>A11</t>
  </si>
  <si>
    <t>A10</t>
  </si>
  <si>
    <t>A9G</t>
  </si>
  <si>
    <t>A9M</t>
  </si>
  <si>
    <t>A8</t>
  </si>
  <si>
    <t>A7</t>
  </si>
  <si>
    <t>A6M</t>
  </si>
  <si>
    <t>A6E</t>
  </si>
  <si>
    <t>A5E</t>
  </si>
  <si>
    <t>Beamtinnen und Beamte</t>
  </si>
  <si>
    <t xml:space="preserve">A4 </t>
  </si>
  <si>
    <t>Summe</t>
  </si>
  <si>
    <t>Personalreserve aus
aufgelösten Ämtern</t>
  </si>
  <si>
    <t>Beam-
tinnen /
Beamte</t>
  </si>
  <si>
    <t>Mu-
siker</t>
  </si>
  <si>
    <t>Pflege-
personal</t>
  </si>
  <si>
    <t>TVKA</t>
  </si>
  <si>
    <t>Beamte</t>
  </si>
  <si>
    <t xml:space="preserve">                                    </t>
  </si>
  <si>
    <t xml:space="preserve">SONV </t>
  </si>
  <si>
    <t>Personalreserve
aus aufgelösten
Ämtern</t>
  </si>
  <si>
    <t>Insgesamt</t>
  </si>
  <si>
    <t>Beamtinnen,
Beamte
Beschäftigte</t>
  </si>
  <si>
    <t>15Ü</t>
  </si>
  <si>
    <t>Beschäftigte TVöD
Entgeltgruppe</t>
  </si>
  <si>
    <t>9b/
7a</t>
  </si>
  <si>
    <t>JobCenter</t>
  </si>
  <si>
    <t>Beschäftigte</t>
  </si>
  <si>
    <t>Garten-, Friedhofs-
und Forstamt</t>
  </si>
  <si>
    <t xml:space="preserve">Abgeordnete und
beurlaubte Mitarbeiter/-innen
</t>
  </si>
  <si>
    <t xml:space="preserve">Abgeordnete
und beurlaubte Mitarbeiter/-innen
</t>
  </si>
  <si>
    <t>Teil C: Aufteilung der Stellen nach der Gliederung der Stadtverwaltung (Teilhaushalte) Fortsetzung</t>
  </si>
  <si>
    <t>Teil C: Aufteilung der Stellen nach der Gliederung der Stadtverwaltung und der Eigenbetriebe (Teilhaushalte)</t>
  </si>
  <si>
    <t xml:space="preserve">Beschäftigte
</t>
  </si>
  <si>
    <t xml:space="preserve">Gesamtsumme
Stadt Stuttgart
Stellenplan 2010
Wirtschaftspläne 2010
Beschäftigte
</t>
  </si>
  <si>
    <t>Summe
Verwaltung 2011</t>
  </si>
  <si>
    <t xml:space="preserve">Summe
Verwaltung 2011
Beschäftigte
</t>
  </si>
  <si>
    <t>Summe
Eigenbetriebe 2011</t>
  </si>
  <si>
    <t>Summe
Eigenbetriebe  2010</t>
  </si>
  <si>
    <t>Summe
Verwaltung 2010</t>
  </si>
  <si>
    <t>Gesamtsumme Stadt Stuttgart
Stellenplan 2011</t>
  </si>
  <si>
    <t>Gesamtsumme                                      Stadt Stuttgart
Stellenplan 2010</t>
  </si>
  <si>
    <t>Beamte
Eigenbetriebe
2011</t>
  </si>
  <si>
    <t>Summe
Verwaltung 2010
Beschäftigte</t>
  </si>
  <si>
    <t>2 Ü
EG 1</t>
  </si>
  <si>
    <t xml:space="preserve">Gesamtsumme
Stadt Stuttgart
Stellenplan 2011
Wirtschaftspläne 2011
Beschäftigte
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</si>
</sst>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"/>
    <numFmt numFmtId="177" formatCode="\o.\o"/>
    <numFmt numFmtId="178" formatCode="0.0;\-0.0;"/>
    <numFmt numFmtId="179" formatCode="#"/>
    <numFmt numFmtId="180" formatCode="0.000"/>
    <numFmt numFmtId="181" formatCode="0.00000"/>
    <numFmt numFmtId="182" formatCode="0.000000"/>
    <numFmt numFmtId="183" formatCode="0.0000"/>
    <numFmt numFmtId="184" formatCode="#,##0.00\ [$€];[Red]\-#,##0.00\ [$€]"/>
  </numFmts>
  <fonts count="2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16"/>
      <color indexed="18"/>
      <name val="Arial"/>
      <family val="2"/>
    </font>
    <font>
      <sz val="14"/>
      <color indexed="18"/>
      <name val="Arial"/>
      <family val="2"/>
    </font>
    <font>
      <sz val="10"/>
      <color indexed="1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 style="thick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5" fillId="0" borderId="1" xfId="0" applyFont="1" applyBorder="1" applyAlignment="1">
      <alignment horizontal="left"/>
    </xf>
    <xf numFmtId="0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Continuous" vertical="center"/>
    </xf>
    <xf numFmtId="0" fontId="6" fillId="0" borderId="20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/>
    </xf>
    <xf numFmtId="0" fontId="11" fillId="0" borderId="19" xfId="0" applyFont="1" applyBorder="1" applyAlignment="1">
      <alignment horizontal="centerContinuous" vertical="center"/>
    </xf>
    <xf numFmtId="0" fontId="11" fillId="0" borderId="26" xfId="0" applyFont="1" applyBorder="1" applyAlignment="1">
      <alignment horizontal="centerContinuous" vertical="center"/>
    </xf>
    <xf numFmtId="0" fontId="12" fillId="0" borderId="2" xfId="0" applyFont="1" applyBorder="1" applyAlignment="1">
      <alignment horizontal="left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Continuous" vertical="center"/>
    </xf>
    <xf numFmtId="0" fontId="6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183" fontId="10" fillId="0" borderId="2" xfId="0" applyNumberFormat="1" applyFont="1" applyBorder="1" applyAlignment="1">
      <alignment horizontal="center" vertical="center" wrapText="1"/>
    </xf>
    <xf numFmtId="0" fontId="10" fillId="0" borderId="3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30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183" fontId="6" fillId="0" borderId="4" xfId="0" applyNumberFormat="1" applyFont="1" applyBorder="1" applyAlignment="1">
      <alignment horizontal="center" vertical="center" wrapText="1"/>
    </xf>
    <xf numFmtId="183" fontId="6" fillId="0" borderId="3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3" fontId="6" fillId="0" borderId="36" xfId="0" applyNumberFormat="1" applyFont="1" applyBorder="1" applyAlignment="1">
      <alignment horizontal="center" vertical="center" wrapText="1"/>
    </xf>
    <xf numFmtId="183" fontId="6" fillId="0" borderId="10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wrapText="1"/>
    </xf>
    <xf numFmtId="183" fontId="6" fillId="0" borderId="7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wrapText="1"/>
    </xf>
    <xf numFmtId="183" fontId="5" fillId="0" borderId="0" xfId="0" applyNumberFormat="1" applyFont="1" applyAlignment="1">
      <alignment/>
    </xf>
    <xf numFmtId="0" fontId="9" fillId="0" borderId="7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/>
    </xf>
    <xf numFmtId="0" fontId="6" fillId="0" borderId="7" xfId="0" applyNumberFormat="1" applyFont="1" applyBorder="1" applyAlignment="1">
      <alignment horizontal="center" vertical="center" wrapText="1"/>
    </xf>
    <xf numFmtId="0" fontId="16" fillId="0" borderId="38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/>
    </xf>
    <xf numFmtId="183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10" fillId="0" borderId="7" xfId="0" applyNumberFormat="1" applyFont="1" applyBorder="1" applyAlignment="1">
      <alignment horizontal="center" vertical="center" wrapText="1"/>
    </xf>
    <xf numFmtId="2" fontId="18" fillId="0" borderId="0" xfId="0" applyNumberFormat="1" applyFont="1" applyAlignment="1">
      <alignment horizontal="center"/>
    </xf>
    <xf numFmtId="2" fontId="19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183" fontId="12" fillId="0" borderId="7" xfId="0" applyNumberFormat="1" applyFont="1" applyBorder="1" applyAlignment="1">
      <alignment horizontal="center" vertical="center" wrapText="1"/>
    </xf>
    <xf numFmtId="0" fontId="12" fillId="0" borderId="7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39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>
      <alignment horizontal="center" vertical="center"/>
    </xf>
    <xf numFmtId="183" fontId="18" fillId="0" borderId="0" xfId="0" applyNumberFormat="1" applyFont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180" fontId="9" fillId="0" borderId="5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180" fontId="8" fillId="0" borderId="2" xfId="0" applyNumberFormat="1" applyFont="1" applyBorder="1" applyAlignment="1">
      <alignment horizontal="center" vertical="center"/>
    </xf>
    <xf numFmtId="183" fontId="5" fillId="0" borderId="0" xfId="0" applyNumberFormat="1" applyFont="1" applyAlignment="1">
      <alignment horizontal="center" vertical="center"/>
    </xf>
    <xf numFmtId="2" fontId="12" fillId="0" borderId="7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6" fillId="0" borderId="7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0" fontId="22" fillId="0" borderId="2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2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183" fontId="24" fillId="0" borderId="2" xfId="0" applyNumberFormat="1" applyFont="1" applyBorder="1" applyAlignment="1">
      <alignment horizontal="center" vertical="center" wrapText="1"/>
    </xf>
    <xf numFmtId="0" fontId="24" fillId="0" borderId="0" xfId="0" applyNumberFormat="1" applyFont="1" applyAlignment="1">
      <alignment horizontal="center" vertical="center" wrapText="1"/>
    </xf>
    <xf numFmtId="0" fontId="24" fillId="0" borderId="0" xfId="0" applyNumberFormat="1" applyFont="1" applyAlignment="1">
      <alignment horizontal="center" vertical="center"/>
    </xf>
    <xf numFmtId="0" fontId="24" fillId="0" borderId="2" xfId="0" applyNumberFormat="1" applyFont="1" applyBorder="1" applyAlignment="1">
      <alignment horizontal="center" vertical="center" wrapText="1"/>
    </xf>
    <xf numFmtId="2" fontId="24" fillId="0" borderId="0" xfId="0" applyNumberFormat="1" applyFont="1" applyAlignment="1">
      <alignment horizontal="center" vertical="center" wrapText="1"/>
    </xf>
    <xf numFmtId="183" fontId="24" fillId="0" borderId="0" xfId="0" applyNumberFormat="1" applyFont="1" applyAlignment="1">
      <alignment horizontal="center" vertical="center" wrapText="1"/>
    </xf>
    <xf numFmtId="0" fontId="24" fillId="0" borderId="0" xfId="0" applyNumberFormat="1" applyFont="1" applyBorder="1" applyAlignment="1">
      <alignment horizontal="center" vertical="center" wrapText="1"/>
    </xf>
    <xf numFmtId="0" fontId="24" fillId="0" borderId="7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"/>
  <sheetViews>
    <sheetView tabSelected="1" zoomScale="75" zoomScaleNormal="75" workbookViewId="0" topLeftCell="A1">
      <pane ySplit="4" topLeftCell="BM5" activePane="bottomLeft" state="frozen"/>
      <selection pane="topLeft" activeCell="B1" sqref="B1"/>
      <selection pane="bottomLeft" activeCell="A1" sqref="A1:X1"/>
    </sheetView>
  </sheetViews>
  <sheetFormatPr defaultColWidth="11.421875" defaultRowHeight="12.75"/>
  <cols>
    <col min="1" max="1" width="21.57421875" style="28" customWidth="1"/>
    <col min="2" max="2" width="4.140625" style="28" customWidth="1"/>
    <col min="3" max="3" width="4.28125" style="28" customWidth="1"/>
    <col min="4" max="4" width="4.7109375" style="28" customWidth="1"/>
    <col min="5" max="5" width="3.8515625" style="28" customWidth="1"/>
    <col min="6" max="6" width="5.00390625" style="28" customWidth="1"/>
    <col min="7" max="8" width="4.7109375" style="28" customWidth="1"/>
    <col min="9" max="9" width="8.00390625" style="28" customWidth="1"/>
    <col min="10" max="10" width="8.28125" style="28" customWidth="1"/>
    <col min="11" max="11" width="8.7109375" style="28" customWidth="1"/>
    <col min="12" max="12" width="6.57421875" style="28" customWidth="1"/>
    <col min="13" max="13" width="8.140625" style="28" customWidth="1"/>
    <col min="14" max="14" width="8.421875" style="28" customWidth="1"/>
    <col min="15" max="15" width="11.421875" style="28" customWidth="1"/>
    <col min="16" max="16" width="9.7109375" style="28" customWidth="1"/>
    <col min="17" max="17" width="9.57421875" style="28" customWidth="1"/>
    <col min="18" max="18" width="8.57421875" style="28" customWidth="1"/>
    <col min="19" max="19" width="10.28125" style="28" customWidth="1"/>
    <col min="20" max="20" width="6.421875" style="28" customWidth="1"/>
    <col min="21" max="21" width="4.140625" style="28" customWidth="1"/>
    <col min="22" max="22" width="4.8515625" style="28" customWidth="1"/>
    <col min="23" max="23" width="5.00390625" style="28" customWidth="1"/>
    <col min="24" max="24" width="12.140625" style="28" customWidth="1"/>
    <col min="25" max="16384" width="11.421875" style="28" customWidth="1"/>
  </cols>
  <sheetData>
    <row r="1" spans="1:24" s="26" customFormat="1" ht="22.5" customHeight="1">
      <c r="A1" s="165" t="s">
        <v>49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7"/>
    </row>
    <row r="2" spans="1:24" s="27" customFormat="1" ht="23.25" customHeight="1">
      <c r="A2" s="42" t="s">
        <v>27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41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5"/>
    </row>
    <row r="3" spans="1:24" ht="70.5" customHeight="1">
      <c r="A3" s="40" t="s">
        <v>0</v>
      </c>
      <c r="B3" s="168" t="s">
        <v>1</v>
      </c>
      <c r="C3" s="169"/>
      <c r="D3" s="169"/>
      <c r="E3" s="169"/>
      <c r="F3" s="169"/>
      <c r="G3" s="169"/>
      <c r="H3" s="169"/>
      <c r="I3" s="169"/>
      <c r="J3" s="169"/>
      <c r="K3" s="170"/>
      <c r="L3" s="168" t="s">
        <v>2</v>
      </c>
      <c r="M3" s="169"/>
      <c r="N3" s="169"/>
      <c r="O3" s="169"/>
      <c r="P3" s="170"/>
      <c r="Q3" s="168" t="s">
        <v>3</v>
      </c>
      <c r="R3" s="169"/>
      <c r="S3" s="169"/>
      <c r="T3" s="169"/>
      <c r="U3" s="168" t="s">
        <v>4</v>
      </c>
      <c r="V3" s="169"/>
      <c r="W3" s="170"/>
      <c r="X3" s="44" t="s">
        <v>31</v>
      </c>
    </row>
    <row r="4" spans="1:24" ht="30" customHeight="1" thickBot="1">
      <c r="A4" s="1"/>
      <c r="B4" s="18" t="s">
        <v>6</v>
      </c>
      <c r="C4" s="18" t="s">
        <v>7</v>
      </c>
      <c r="D4" s="18" t="s">
        <v>8</v>
      </c>
      <c r="E4" s="18" t="s">
        <v>9</v>
      </c>
      <c r="F4" s="18" t="s">
        <v>10</v>
      </c>
      <c r="G4" s="18" t="s">
        <v>11</v>
      </c>
      <c r="H4" s="18" t="s">
        <v>12</v>
      </c>
      <c r="I4" s="18" t="s">
        <v>13</v>
      </c>
      <c r="J4" s="18" t="s">
        <v>14</v>
      </c>
      <c r="K4" s="19" t="s">
        <v>15</v>
      </c>
      <c r="L4" s="18" t="s">
        <v>16</v>
      </c>
      <c r="M4" s="18" t="s">
        <v>17</v>
      </c>
      <c r="N4" s="18" t="s">
        <v>18</v>
      </c>
      <c r="O4" s="18" t="s">
        <v>19</v>
      </c>
      <c r="P4" s="19" t="s">
        <v>20</v>
      </c>
      <c r="Q4" s="20" t="s">
        <v>21</v>
      </c>
      <c r="R4" s="18" t="s">
        <v>22</v>
      </c>
      <c r="S4" s="18" t="s">
        <v>23</v>
      </c>
      <c r="T4" s="18" t="s">
        <v>24</v>
      </c>
      <c r="U4" s="21" t="s">
        <v>25</v>
      </c>
      <c r="V4" s="22" t="s">
        <v>26</v>
      </c>
      <c r="W4" s="23" t="s">
        <v>28</v>
      </c>
      <c r="X4" s="45" t="s">
        <v>29</v>
      </c>
    </row>
    <row r="5" spans="1:24" ht="34.5" customHeight="1">
      <c r="A5" s="43" t="s">
        <v>5</v>
      </c>
      <c r="B5" s="30">
        <v>1</v>
      </c>
      <c r="C5" s="30">
        <v>1</v>
      </c>
      <c r="D5" s="30">
        <v>6</v>
      </c>
      <c r="E5" s="30">
        <v>3</v>
      </c>
      <c r="F5" s="30">
        <v>8.5</v>
      </c>
      <c r="G5" s="31">
        <v>8</v>
      </c>
      <c r="H5" s="30">
        <v>39</v>
      </c>
      <c r="I5" s="141">
        <v>103.9</v>
      </c>
      <c r="J5" s="142">
        <v>178</v>
      </c>
      <c r="K5" s="143">
        <v>136.15</v>
      </c>
      <c r="L5" s="144">
        <v>88.8</v>
      </c>
      <c r="M5" s="141">
        <v>225</v>
      </c>
      <c r="N5" s="141">
        <v>365.3</v>
      </c>
      <c r="O5" s="145">
        <v>275.293</v>
      </c>
      <c r="P5" s="146">
        <v>113.06</v>
      </c>
      <c r="Q5" s="147">
        <v>258.285</v>
      </c>
      <c r="R5" s="148">
        <v>324.35</v>
      </c>
      <c r="S5" s="148">
        <v>166.41</v>
      </c>
      <c r="T5" s="148">
        <v>9</v>
      </c>
      <c r="U5" s="147">
        <v>44</v>
      </c>
      <c r="V5" s="148">
        <v>42</v>
      </c>
      <c r="W5" s="146"/>
      <c r="X5" s="149">
        <f>SUM(B5:W5)</f>
        <v>2396.048</v>
      </c>
    </row>
    <row r="6" spans="1:24" ht="45" customHeight="1">
      <c r="A6" s="124" t="s">
        <v>46</v>
      </c>
      <c r="B6" s="30"/>
      <c r="C6" s="30"/>
      <c r="D6" s="30"/>
      <c r="E6" s="30"/>
      <c r="F6" s="30">
        <v>1</v>
      </c>
      <c r="G6" s="116"/>
      <c r="H6" s="117"/>
      <c r="I6" s="117">
        <v>3</v>
      </c>
      <c r="J6" s="117">
        <v>1</v>
      </c>
      <c r="K6" s="3">
        <v>1</v>
      </c>
      <c r="L6" s="116">
        <v>2</v>
      </c>
      <c r="M6" s="117">
        <v>2</v>
      </c>
      <c r="N6" s="117">
        <v>10</v>
      </c>
      <c r="O6" s="117">
        <v>2</v>
      </c>
      <c r="P6" s="3"/>
      <c r="Q6" s="118"/>
      <c r="R6" s="116">
        <v>0.5</v>
      </c>
      <c r="S6" s="116"/>
      <c r="T6" s="116"/>
      <c r="U6" s="118"/>
      <c r="V6" s="116"/>
      <c r="W6" s="3"/>
      <c r="X6" s="132">
        <f>SUM(B6:W6)</f>
        <v>22.5</v>
      </c>
    </row>
    <row r="7" spans="1:24" ht="45" customHeight="1">
      <c r="A7" s="124" t="s">
        <v>44</v>
      </c>
      <c r="B7" s="30"/>
      <c r="C7" s="30"/>
      <c r="D7" s="30"/>
      <c r="E7" s="30"/>
      <c r="F7" s="30"/>
      <c r="G7" s="116"/>
      <c r="H7" s="117"/>
      <c r="I7" s="117">
        <v>1</v>
      </c>
      <c r="J7" s="117">
        <v>3</v>
      </c>
      <c r="K7" s="3">
        <v>1.5</v>
      </c>
      <c r="L7" s="116"/>
      <c r="M7" s="117">
        <v>9.5</v>
      </c>
      <c r="N7" s="117">
        <v>53.1</v>
      </c>
      <c r="O7" s="117">
        <v>42.125</v>
      </c>
      <c r="P7" s="3">
        <v>1.4</v>
      </c>
      <c r="Q7" s="118">
        <v>6</v>
      </c>
      <c r="R7" s="116"/>
      <c r="S7" s="116"/>
      <c r="T7" s="116"/>
      <c r="U7" s="118"/>
      <c r="V7" s="116"/>
      <c r="W7" s="3"/>
      <c r="X7" s="133">
        <f>SUM(B7:W7)</f>
        <v>117.625</v>
      </c>
    </row>
    <row r="8" spans="1:24" ht="45" customHeight="1">
      <c r="A8" s="124" t="s">
        <v>30</v>
      </c>
      <c r="B8" s="33"/>
      <c r="C8" s="33"/>
      <c r="D8" s="33"/>
      <c r="E8" s="33"/>
      <c r="F8" s="33"/>
      <c r="G8" s="119"/>
      <c r="H8" s="119"/>
      <c r="I8" s="119"/>
      <c r="J8" s="119"/>
      <c r="K8" s="2"/>
      <c r="L8" s="119">
        <v>1</v>
      </c>
      <c r="M8" s="119"/>
      <c r="N8" s="119"/>
      <c r="O8" s="119"/>
      <c r="P8" s="2"/>
      <c r="Q8" s="120"/>
      <c r="R8" s="119"/>
      <c r="S8" s="119"/>
      <c r="T8" s="119"/>
      <c r="U8" s="120"/>
      <c r="V8" s="119"/>
      <c r="W8" s="2"/>
      <c r="X8" s="132">
        <f>SUM(B8:W8)</f>
        <v>1</v>
      </c>
    </row>
    <row r="9" spans="1:24" ht="84.75" customHeight="1" thickBot="1">
      <c r="A9" s="124" t="s">
        <v>47</v>
      </c>
      <c r="B9" s="30"/>
      <c r="C9" s="30"/>
      <c r="D9" s="30"/>
      <c r="E9" s="30"/>
      <c r="F9" s="30"/>
      <c r="G9" s="116"/>
      <c r="H9" s="117"/>
      <c r="I9" s="117">
        <v>3</v>
      </c>
      <c r="J9" s="117">
        <v>2</v>
      </c>
      <c r="K9" s="3">
        <v>5</v>
      </c>
      <c r="L9" s="116">
        <v>10</v>
      </c>
      <c r="M9" s="117">
        <v>18</v>
      </c>
      <c r="N9" s="117">
        <v>73</v>
      </c>
      <c r="O9" s="117">
        <v>61</v>
      </c>
      <c r="P9" s="3">
        <v>30</v>
      </c>
      <c r="Q9" s="118">
        <v>17</v>
      </c>
      <c r="R9" s="116">
        <v>63</v>
      </c>
      <c r="S9" s="116">
        <v>33</v>
      </c>
      <c r="T9" s="116">
        <v>15</v>
      </c>
      <c r="U9" s="118"/>
      <c r="V9" s="116"/>
      <c r="W9" s="3"/>
      <c r="X9" s="34">
        <f>SUM(B9:W9)</f>
        <v>330</v>
      </c>
    </row>
    <row r="10" spans="1:27" ht="84.75" customHeight="1" thickBot="1">
      <c r="A10" s="35" t="s">
        <v>53</v>
      </c>
      <c r="B10" s="4">
        <f aca="true" t="shared" si="0" ref="B10:V10">SUM(B5:B9)</f>
        <v>1</v>
      </c>
      <c r="C10" s="4">
        <f t="shared" si="0"/>
        <v>1</v>
      </c>
      <c r="D10" s="4">
        <f t="shared" si="0"/>
        <v>6</v>
      </c>
      <c r="E10" s="4">
        <f t="shared" si="0"/>
        <v>3</v>
      </c>
      <c r="F10" s="4">
        <f t="shared" si="0"/>
        <v>9.5</v>
      </c>
      <c r="G10" s="4">
        <f t="shared" si="0"/>
        <v>8</v>
      </c>
      <c r="H10" s="4">
        <f t="shared" si="0"/>
        <v>39</v>
      </c>
      <c r="I10" s="4">
        <f t="shared" si="0"/>
        <v>110.9</v>
      </c>
      <c r="J10" s="4">
        <f t="shared" si="0"/>
        <v>184</v>
      </c>
      <c r="K10" s="5">
        <f t="shared" si="0"/>
        <v>143.65</v>
      </c>
      <c r="L10" s="6">
        <f t="shared" si="0"/>
        <v>101.8</v>
      </c>
      <c r="M10" s="4">
        <f t="shared" si="0"/>
        <v>254.5</v>
      </c>
      <c r="N10" s="4">
        <f t="shared" si="0"/>
        <v>501.40000000000003</v>
      </c>
      <c r="O10" s="4">
        <f t="shared" si="0"/>
        <v>380.418</v>
      </c>
      <c r="P10" s="5">
        <f t="shared" si="0"/>
        <v>144.46</v>
      </c>
      <c r="Q10" s="131">
        <f t="shared" si="0"/>
        <v>281.285</v>
      </c>
      <c r="R10" s="4">
        <f t="shared" si="0"/>
        <v>387.85</v>
      </c>
      <c r="S10" s="4">
        <f t="shared" si="0"/>
        <v>199.41</v>
      </c>
      <c r="T10" s="4">
        <f t="shared" si="0"/>
        <v>24</v>
      </c>
      <c r="U10" s="6">
        <f t="shared" si="0"/>
        <v>44</v>
      </c>
      <c r="V10" s="4">
        <f t="shared" si="0"/>
        <v>42</v>
      </c>
      <c r="W10" s="5"/>
      <c r="X10" s="5">
        <f>SUM(X5:X9)</f>
        <v>2867.173</v>
      </c>
      <c r="AA10" s="28">
        <f>SUM(B10:W10)</f>
        <v>2867.173</v>
      </c>
    </row>
    <row r="11" spans="1:24" s="29" customFormat="1" ht="84.75" customHeight="1" thickBot="1">
      <c r="A11" s="36" t="s">
        <v>57</v>
      </c>
      <c r="B11" s="7">
        <v>1</v>
      </c>
      <c r="C11" s="7">
        <v>1</v>
      </c>
      <c r="D11" s="7">
        <v>6</v>
      </c>
      <c r="E11" s="7">
        <v>3</v>
      </c>
      <c r="F11" s="7">
        <v>9.5</v>
      </c>
      <c r="G11" s="7">
        <v>8</v>
      </c>
      <c r="H11" s="7">
        <v>39</v>
      </c>
      <c r="I11" s="7">
        <v>111.5</v>
      </c>
      <c r="J11" s="7">
        <v>184</v>
      </c>
      <c r="K11" s="8">
        <v>143.65</v>
      </c>
      <c r="L11" s="7">
        <v>101.8</v>
      </c>
      <c r="M11" s="7">
        <v>254.5</v>
      </c>
      <c r="N11" s="7">
        <v>495.4</v>
      </c>
      <c r="O11" s="7">
        <v>385.418</v>
      </c>
      <c r="P11" s="8">
        <v>145.46</v>
      </c>
      <c r="Q11" s="9">
        <v>281.285</v>
      </c>
      <c r="R11" s="7">
        <v>383.35</v>
      </c>
      <c r="S11" s="7">
        <v>199.41</v>
      </c>
      <c r="T11" s="7">
        <v>24</v>
      </c>
      <c r="U11" s="9">
        <v>44</v>
      </c>
      <c r="V11" s="7">
        <v>42</v>
      </c>
      <c r="W11" s="8"/>
      <c r="X11" s="8">
        <f>SUM(B11:W11)</f>
        <v>2863.2729999999997</v>
      </c>
    </row>
    <row r="12" spans="1:24" ht="84.75" customHeight="1" thickBot="1">
      <c r="A12" s="35" t="s">
        <v>55</v>
      </c>
      <c r="B12" s="10"/>
      <c r="C12" s="10"/>
      <c r="D12" s="10"/>
      <c r="E12" s="10"/>
      <c r="F12" s="10">
        <v>0.5</v>
      </c>
      <c r="G12" s="10"/>
      <c r="H12" s="10">
        <v>2</v>
      </c>
      <c r="I12" s="10">
        <v>9</v>
      </c>
      <c r="J12" s="10">
        <v>20</v>
      </c>
      <c r="K12" s="100">
        <v>12.5</v>
      </c>
      <c r="L12" s="10">
        <v>3.5</v>
      </c>
      <c r="M12" s="10">
        <v>6</v>
      </c>
      <c r="N12" s="10">
        <v>18.7</v>
      </c>
      <c r="O12" s="10">
        <v>13</v>
      </c>
      <c r="P12" s="100">
        <v>4.25</v>
      </c>
      <c r="Q12" s="12">
        <v>7</v>
      </c>
      <c r="R12" s="10">
        <v>7</v>
      </c>
      <c r="S12" s="10">
        <v>0.5</v>
      </c>
      <c r="T12" s="10">
        <v>1</v>
      </c>
      <c r="U12" s="12"/>
      <c r="V12" s="10"/>
      <c r="W12" s="11"/>
      <c r="X12" s="11">
        <f>SUM(B12:W12)</f>
        <v>104.95</v>
      </c>
    </row>
    <row r="13" spans="1:24" s="29" customFormat="1" ht="84.75" customHeight="1" thickBot="1">
      <c r="A13" s="37" t="s">
        <v>56</v>
      </c>
      <c r="B13" s="127"/>
      <c r="C13" s="127"/>
      <c r="D13" s="127"/>
      <c r="E13" s="127"/>
      <c r="F13" s="127">
        <v>0.5</v>
      </c>
      <c r="G13" s="127"/>
      <c r="H13" s="127">
        <v>2</v>
      </c>
      <c r="I13" s="127">
        <v>9</v>
      </c>
      <c r="J13" s="127">
        <v>20</v>
      </c>
      <c r="K13" s="128">
        <v>12.5</v>
      </c>
      <c r="L13" s="127">
        <v>3.5</v>
      </c>
      <c r="M13" s="127">
        <v>6</v>
      </c>
      <c r="N13" s="127">
        <v>18.7</v>
      </c>
      <c r="O13" s="127">
        <v>13</v>
      </c>
      <c r="P13" s="128">
        <v>4.25</v>
      </c>
      <c r="Q13" s="129">
        <v>7</v>
      </c>
      <c r="R13" s="127">
        <v>7</v>
      </c>
      <c r="S13" s="127">
        <v>0.5</v>
      </c>
      <c r="T13" s="127">
        <v>1</v>
      </c>
      <c r="U13" s="12"/>
      <c r="V13" s="10"/>
      <c r="W13" s="11"/>
      <c r="X13" s="11">
        <f>SUM(B13:W13)</f>
        <v>104.95</v>
      </c>
    </row>
    <row r="14" spans="1:26" ht="94.5" customHeight="1" thickBot="1" thickTop="1">
      <c r="A14" s="38" t="s">
        <v>58</v>
      </c>
      <c r="B14" s="13">
        <f>SUM(B10+B12)</f>
        <v>1</v>
      </c>
      <c r="C14" s="13">
        <f aca="true" t="shared" si="1" ref="C14:W14">SUM(C10+C12)</f>
        <v>1</v>
      </c>
      <c r="D14" s="13">
        <f t="shared" si="1"/>
        <v>6</v>
      </c>
      <c r="E14" s="13">
        <f t="shared" si="1"/>
        <v>3</v>
      </c>
      <c r="F14" s="13">
        <f t="shared" si="1"/>
        <v>10</v>
      </c>
      <c r="G14" s="13">
        <f t="shared" si="1"/>
        <v>8</v>
      </c>
      <c r="H14" s="13">
        <f t="shared" si="1"/>
        <v>41</v>
      </c>
      <c r="I14" s="13">
        <f t="shared" si="1"/>
        <v>119.9</v>
      </c>
      <c r="J14" s="13">
        <f t="shared" si="1"/>
        <v>204</v>
      </c>
      <c r="K14" s="14">
        <f t="shared" si="1"/>
        <v>156.15</v>
      </c>
      <c r="L14" s="13">
        <f t="shared" si="1"/>
        <v>105.3</v>
      </c>
      <c r="M14" s="13">
        <f t="shared" si="1"/>
        <v>260.5</v>
      </c>
      <c r="N14" s="121">
        <f t="shared" si="1"/>
        <v>520.1</v>
      </c>
      <c r="O14" s="13">
        <f t="shared" si="1"/>
        <v>393.418</v>
      </c>
      <c r="P14" s="14">
        <f t="shared" si="1"/>
        <v>148.71</v>
      </c>
      <c r="Q14" s="13">
        <f t="shared" si="1"/>
        <v>288.285</v>
      </c>
      <c r="R14" s="13">
        <f t="shared" si="1"/>
        <v>394.85</v>
      </c>
      <c r="S14" s="13">
        <f t="shared" si="1"/>
        <v>199.91</v>
      </c>
      <c r="T14" s="14">
        <f t="shared" si="1"/>
        <v>25</v>
      </c>
      <c r="U14" s="13">
        <f t="shared" si="1"/>
        <v>44</v>
      </c>
      <c r="V14" s="13">
        <f t="shared" si="1"/>
        <v>42</v>
      </c>
      <c r="W14" s="14">
        <f t="shared" si="1"/>
        <v>0</v>
      </c>
      <c r="X14" s="15">
        <f>SUM(B14:W14)</f>
        <v>2972.1229999999996</v>
      </c>
      <c r="Z14" s="28">
        <f>SUM(X10,X12)</f>
        <v>2972.1229999999996</v>
      </c>
    </row>
    <row r="15" spans="1:24" s="29" customFormat="1" ht="94.5" customHeight="1" thickBot="1" thickTop="1">
      <c r="A15" s="39" t="s">
        <v>59</v>
      </c>
      <c r="B15" s="16">
        <f aca="true" t="shared" si="2" ref="B15:W15">SUM(B11,B13)</f>
        <v>1</v>
      </c>
      <c r="C15" s="16">
        <f t="shared" si="2"/>
        <v>1</v>
      </c>
      <c r="D15" s="16">
        <f t="shared" si="2"/>
        <v>6</v>
      </c>
      <c r="E15" s="16">
        <f t="shared" si="2"/>
        <v>3</v>
      </c>
      <c r="F15" s="16">
        <f t="shared" si="2"/>
        <v>10</v>
      </c>
      <c r="G15" s="16">
        <f t="shared" si="2"/>
        <v>8</v>
      </c>
      <c r="H15" s="16">
        <f t="shared" si="2"/>
        <v>41</v>
      </c>
      <c r="I15" s="16">
        <f t="shared" si="2"/>
        <v>120.5</v>
      </c>
      <c r="J15" s="16">
        <f t="shared" si="2"/>
        <v>204</v>
      </c>
      <c r="K15" s="16">
        <f t="shared" si="2"/>
        <v>156.15</v>
      </c>
      <c r="L15" s="17">
        <f t="shared" si="2"/>
        <v>105.3</v>
      </c>
      <c r="M15" s="16">
        <f t="shared" si="2"/>
        <v>260.5</v>
      </c>
      <c r="N15" s="16">
        <f t="shared" si="2"/>
        <v>514.1</v>
      </c>
      <c r="O15" s="16">
        <f t="shared" si="2"/>
        <v>398.418</v>
      </c>
      <c r="P15" s="16">
        <f t="shared" si="2"/>
        <v>149.71</v>
      </c>
      <c r="Q15" s="17">
        <f t="shared" si="2"/>
        <v>288.285</v>
      </c>
      <c r="R15" s="16">
        <f t="shared" si="2"/>
        <v>390.35</v>
      </c>
      <c r="S15" s="16">
        <f t="shared" si="2"/>
        <v>199.91</v>
      </c>
      <c r="T15" s="16">
        <f t="shared" si="2"/>
        <v>25</v>
      </c>
      <c r="U15" s="17">
        <f t="shared" si="2"/>
        <v>44</v>
      </c>
      <c r="V15" s="16">
        <f t="shared" si="2"/>
        <v>42</v>
      </c>
      <c r="W15" s="16">
        <f t="shared" si="2"/>
        <v>0</v>
      </c>
      <c r="X15" s="122">
        <f>SUM(B15:W15)</f>
        <v>2968.2229999999995</v>
      </c>
    </row>
  </sheetData>
  <mergeCells count="5">
    <mergeCell ref="A1:X1"/>
    <mergeCell ref="U3:W3"/>
    <mergeCell ref="B3:K3"/>
    <mergeCell ref="L3:P3"/>
    <mergeCell ref="Q3:T3"/>
  </mergeCells>
  <printOptions gridLines="1" horizontalCentered="1"/>
  <pageMargins left="0.5905511811023623" right="0.5905511811023623" top="1.1811023622047245" bottom="0.5905511811023623" header="0.3937007874015748" footer="0"/>
  <pageSetup firstPageNumber="3" useFirstPageNumber="1" horizontalDpi="300" verticalDpi="300" orientation="portrait" paperSize="9" scale="50" r:id="rId1"/>
  <headerFooter alignWithMargins="0">
    <oddHeader>&amp;L&amp;"Arial,Standard"&amp;20Stellenplan 2011&amp;C&amp;"Arial,Standard"&amp;16
&amp;R&amp;20- 8 -</oddHeader>
    <oddFooter>&amp;C&amp;"Univers,Standard"&amp;8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19"/>
  <sheetViews>
    <sheetView zoomScale="68" zoomScaleNormal="68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0" sqref="B10"/>
    </sheetView>
  </sheetViews>
  <sheetFormatPr defaultColWidth="11.421875" defaultRowHeight="12.75"/>
  <cols>
    <col min="1" max="1" width="24.7109375" style="28" customWidth="1"/>
    <col min="2" max="2" width="7.28125" style="28" customWidth="1"/>
    <col min="3" max="3" width="5.7109375" style="28" customWidth="1"/>
    <col min="4" max="4" width="7.421875" style="28" customWidth="1"/>
    <col min="5" max="5" width="8.00390625" style="28" customWidth="1"/>
    <col min="6" max="6" width="10.140625" style="28" customWidth="1"/>
    <col min="7" max="7" width="9.140625" style="28" customWidth="1"/>
    <col min="8" max="8" width="8.8515625" style="28" customWidth="1"/>
    <col min="9" max="9" width="11.57421875" style="28" customWidth="1"/>
    <col min="10" max="10" width="11.28125" style="28" customWidth="1"/>
    <col min="11" max="11" width="12.57421875" style="28" customWidth="1"/>
    <col min="12" max="12" width="9.28125" style="28" customWidth="1"/>
    <col min="13" max="13" width="12.7109375" style="28" customWidth="1"/>
    <col min="14" max="14" width="11.57421875" style="28" customWidth="1"/>
    <col min="15" max="15" width="10.00390625" style="28" customWidth="1"/>
    <col min="16" max="16" width="12.421875" style="28" customWidth="1"/>
    <col min="17" max="17" width="11.57421875" style="28" customWidth="1"/>
    <col min="18" max="18" width="4.8515625" style="28" hidden="1" customWidth="1"/>
    <col min="19" max="19" width="5.140625" style="28" customWidth="1"/>
    <col min="20" max="20" width="8.7109375" style="28" customWidth="1"/>
    <col min="21" max="21" width="16.421875" style="28" customWidth="1"/>
    <col min="22" max="22" width="17.421875" style="28" customWidth="1"/>
    <col min="23" max="23" width="16.57421875" style="28" customWidth="1"/>
    <col min="24" max="24" width="12.28125" style="28" customWidth="1"/>
    <col min="25" max="26" width="11.421875" style="28" customWidth="1"/>
    <col min="27" max="27" width="14.00390625" style="28" customWidth="1"/>
    <col min="28" max="16384" width="11.421875" style="28" customWidth="1"/>
  </cols>
  <sheetData>
    <row r="1" spans="1:22" s="27" customFormat="1" ht="30" customHeight="1">
      <c r="A1" s="171" t="s">
        <v>50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</row>
    <row r="2" spans="1:22" s="27" customFormat="1" ht="27.75" customHeight="1">
      <c r="A2" s="46"/>
      <c r="B2" s="172" t="s">
        <v>45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3"/>
      <c r="V2" s="47"/>
    </row>
    <row r="3" spans="1:22" ht="60" customHeight="1">
      <c r="A3" s="40" t="s">
        <v>0</v>
      </c>
      <c r="B3" s="174"/>
      <c r="C3" s="175"/>
      <c r="D3" s="175"/>
      <c r="E3" s="175"/>
      <c r="F3" s="176"/>
      <c r="G3" s="174"/>
      <c r="H3" s="175"/>
      <c r="I3" s="175"/>
      <c r="J3" s="175"/>
      <c r="K3" s="175"/>
      <c r="L3" s="175"/>
      <c r="M3" s="175"/>
      <c r="N3" s="175"/>
      <c r="O3" s="175"/>
      <c r="P3" s="175"/>
      <c r="Q3" s="106"/>
      <c r="R3" s="48"/>
      <c r="S3" s="49" t="s">
        <v>32</v>
      </c>
      <c r="T3" s="50" t="s">
        <v>33</v>
      </c>
      <c r="U3" s="98" t="s">
        <v>51</v>
      </c>
      <c r="V3" s="98" t="s">
        <v>40</v>
      </c>
    </row>
    <row r="4" spans="1:23" ht="60" customHeight="1" thickBot="1">
      <c r="A4" s="96" t="s">
        <v>42</v>
      </c>
      <c r="B4" s="51" t="s">
        <v>37</v>
      </c>
      <c r="C4" s="52" t="s">
        <v>41</v>
      </c>
      <c r="D4" s="52">
        <v>15</v>
      </c>
      <c r="E4" s="52">
        <v>14</v>
      </c>
      <c r="F4" s="53">
        <v>13</v>
      </c>
      <c r="G4" s="52">
        <v>12</v>
      </c>
      <c r="H4" s="52">
        <v>11</v>
      </c>
      <c r="I4" s="52">
        <v>10</v>
      </c>
      <c r="J4" s="52">
        <v>9</v>
      </c>
      <c r="K4" s="52">
        <v>8</v>
      </c>
      <c r="L4" s="52">
        <v>7</v>
      </c>
      <c r="M4" s="52">
        <v>6</v>
      </c>
      <c r="N4" s="52">
        <v>5</v>
      </c>
      <c r="O4" s="52">
        <v>4</v>
      </c>
      <c r="P4" s="52">
        <v>3</v>
      </c>
      <c r="Q4" s="53" t="s">
        <v>62</v>
      </c>
      <c r="R4" s="54"/>
      <c r="S4" s="104" t="s">
        <v>34</v>
      </c>
      <c r="T4" s="53" t="s">
        <v>43</v>
      </c>
      <c r="U4" s="55" t="s">
        <v>39</v>
      </c>
      <c r="V4" s="55" t="s">
        <v>39</v>
      </c>
      <c r="W4" s="56" t="s">
        <v>35</v>
      </c>
    </row>
    <row r="5" spans="1:25" ht="45" customHeight="1">
      <c r="A5" s="57" t="s">
        <v>5</v>
      </c>
      <c r="B5" s="155">
        <v>10</v>
      </c>
      <c r="C5" s="156"/>
      <c r="D5" s="155">
        <v>19.63</v>
      </c>
      <c r="E5" s="155">
        <v>56.6</v>
      </c>
      <c r="F5" s="157">
        <v>124.255</v>
      </c>
      <c r="G5" s="158">
        <v>150.05</v>
      </c>
      <c r="H5" s="155">
        <v>155.25</v>
      </c>
      <c r="I5" s="155">
        <v>311.5117</v>
      </c>
      <c r="J5" s="155">
        <v>643.3493</v>
      </c>
      <c r="K5" s="159">
        <v>1008.2441</v>
      </c>
      <c r="L5" s="155">
        <v>59.5</v>
      </c>
      <c r="M5" s="159">
        <v>1589.0016</v>
      </c>
      <c r="N5" s="159">
        <v>547.4696</v>
      </c>
      <c r="O5" s="155">
        <v>31.5971</v>
      </c>
      <c r="P5" s="160">
        <v>349.8199</v>
      </c>
      <c r="Q5" s="161">
        <v>91.9239</v>
      </c>
      <c r="R5" s="60"/>
      <c r="S5" s="60">
        <v>81</v>
      </c>
      <c r="T5" s="58">
        <v>5.93</v>
      </c>
      <c r="U5" s="59">
        <f>SUM(B5:T5)</f>
        <v>5235.132200000001</v>
      </c>
      <c r="V5" s="59">
        <f>SUM(W5,U5)</f>
        <v>7631.180200000001</v>
      </c>
      <c r="W5" s="30">
        <v>2396.048</v>
      </c>
      <c r="Y5" s="99"/>
    </row>
    <row r="6" spans="1:23" ht="48.75" customHeight="1">
      <c r="A6" s="125" t="s">
        <v>46</v>
      </c>
      <c r="B6" s="61"/>
      <c r="C6" s="61"/>
      <c r="D6" s="150">
        <v>1</v>
      </c>
      <c r="E6" s="150">
        <v>6</v>
      </c>
      <c r="F6" s="151">
        <v>6.8</v>
      </c>
      <c r="G6" s="150">
        <v>8</v>
      </c>
      <c r="H6" s="150">
        <v>11.5</v>
      </c>
      <c r="I6" s="150">
        <v>7</v>
      </c>
      <c r="J6" s="150">
        <v>30</v>
      </c>
      <c r="K6" s="150">
        <v>59</v>
      </c>
      <c r="L6" s="150">
        <v>49.99</v>
      </c>
      <c r="M6" s="150">
        <v>98.75</v>
      </c>
      <c r="N6" s="150">
        <v>90.84</v>
      </c>
      <c r="O6" s="150">
        <v>8.5</v>
      </c>
      <c r="P6" s="152">
        <v>71</v>
      </c>
      <c r="Q6" s="151">
        <v>1</v>
      </c>
      <c r="R6" s="153"/>
      <c r="S6" s="153"/>
      <c r="T6" s="151"/>
      <c r="U6" s="154">
        <f>SUM(B6:T6)</f>
        <v>449.38</v>
      </c>
      <c r="V6" s="154">
        <f>SUM(W6,U6)</f>
        <v>471.88</v>
      </c>
      <c r="W6" s="30">
        <v>22.5</v>
      </c>
    </row>
    <row r="7" spans="1:23" ht="48.75" customHeight="1">
      <c r="A7" s="125" t="s">
        <v>44</v>
      </c>
      <c r="B7" s="61"/>
      <c r="C7" s="61"/>
      <c r="D7" s="61"/>
      <c r="E7" s="61">
        <v>1</v>
      </c>
      <c r="F7" s="62"/>
      <c r="G7" s="61"/>
      <c r="H7" s="61">
        <v>5.5</v>
      </c>
      <c r="I7" s="61">
        <v>60.165</v>
      </c>
      <c r="J7" s="61">
        <v>19.05</v>
      </c>
      <c r="K7" s="61">
        <v>1.5</v>
      </c>
      <c r="L7" s="61"/>
      <c r="M7" s="61">
        <v>2</v>
      </c>
      <c r="N7" s="61"/>
      <c r="O7" s="61"/>
      <c r="P7" s="105"/>
      <c r="Q7" s="62"/>
      <c r="R7" s="63"/>
      <c r="S7" s="63"/>
      <c r="T7" s="63"/>
      <c r="U7" s="59">
        <f>SUM(B7:T7)</f>
        <v>89.21499999999999</v>
      </c>
      <c r="V7" s="59">
        <f>SUM(W7,U7)</f>
        <v>206.83999999999997</v>
      </c>
      <c r="W7" s="30">
        <v>117.625</v>
      </c>
    </row>
    <row r="8" spans="1:23" ht="62.25" customHeight="1">
      <c r="A8" s="125" t="s">
        <v>38</v>
      </c>
      <c r="B8" s="64"/>
      <c r="C8" s="64"/>
      <c r="D8" s="64"/>
      <c r="E8" s="64"/>
      <c r="F8" s="65"/>
      <c r="G8" s="64"/>
      <c r="H8" s="64"/>
      <c r="I8" s="64">
        <v>1</v>
      </c>
      <c r="J8" s="64"/>
      <c r="K8" s="64">
        <v>2</v>
      </c>
      <c r="L8" s="64"/>
      <c r="M8" s="64"/>
      <c r="N8" s="64"/>
      <c r="O8" s="64"/>
      <c r="P8" s="64"/>
      <c r="Q8" s="65"/>
      <c r="R8" s="66"/>
      <c r="S8" s="66"/>
      <c r="T8" s="66"/>
      <c r="U8" s="59">
        <f>SUM(B8:T8)</f>
        <v>3</v>
      </c>
      <c r="V8" s="59">
        <f>SUM(W8,U8)</f>
        <v>4</v>
      </c>
      <c r="W8" s="30">
        <v>1</v>
      </c>
    </row>
    <row r="9" spans="1:26" ht="104.25" customHeight="1" thickBot="1">
      <c r="A9" s="125" t="s">
        <v>48</v>
      </c>
      <c r="B9" s="61"/>
      <c r="C9" s="61"/>
      <c r="D9" s="61"/>
      <c r="E9" s="61"/>
      <c r="F9" s="62"/>
      <c r="G9" s="61"/>
      <c r="H9" s="61"/>
      <c r="I9" s="61"/>
      <c r="J9" s="61">
        <v>14</v>
      </c>
      <c r="K9" s="61"/>
      <c r="L9" s="61"/>
      <c r="M9" s="61"/>
      <c r="N9" s="61"/>
      <c r="O9" s="61"/>
      <c r="P9" s="105"/>
      <c r="Q9" s="62"/>
      <c r="R9" s="63"/>
      <c r="S9" s="63"/>
      <c r="T9" s="62"/>
      <c r="U9" s="59">
        <f>SUM(B9:T9)</f>
        <v>14</v>
      </c>
      <c r="V9" s="59">
        <f>SUM(W9,U9)</f>
        <v>344</v>
      </c>
      <c r="W9" s="30">
        <v>330</v>
      </c>
      <c r="Y9" s="101"/>
      <c r="Z9" s="99"/>
    </row>
    <row r="10" spans="1:26" ht="129.75" customHeight="1" thickBot="1">
      <c r="A10" s="67" t="s">
        <v>54</v>
      </c>
      <c r="B10" s="68">
        <f>SUM(B5:B9)</f>
        <v>10</v>
      </c>
      <c r="C10" s="69"/>
      <c r="D10" s="69">
        <f aca="true" t="shared" si="0" ref="D10:Q10">SUM(D5:D9)</f>
        <v>20.63</v>
      </c>
      <c r="E10" s="69">
        <f t="shared" si="0"/>
        <v>63.6</v>
      </c>
      <c r="F10" s="70">
        <f t="shared" si="0"/>
        <v>131.055</v>
      </c>
      <c r="G10" s="69">
        <f t="shared" si="0"/>
        <v>158.05</v>
      </c>
      <c r="H10" s="71">
        <f t="shared" si="0"/>
        <v>172.25</v>
      </c>
      <c r="I10" s="71">
        <f t="shared" si="0"/>
        <v>379.67670000000004</v>
      </c>
      <c r="J10" s="71">
        <f t="shared" si="0"/>
        <v>706.3992999999999</v>
      </c>
      <c r="K10" s="71">
        <f t="shared" si="0"/>
        <v>1070.7441</v>
      </c>
      <c r="L10" s="71">
        <f t="shared" si="0"/>
        <v>109.49000000000001</v>
      </c>
      <c r="M10" s="73">
        <f t="shared" si="0"/>
        <v>1689.7516</v>
      </c>
      <c r="N10" s="69">
        <f t="shared" si="0"/>
        <v>638.3096</v>
      </c>
      <c r="O10" s="69">
        <f t="shared" si="0"/>
        <v>40.0971</v>
      </c>
      <c r="P10" s="73">
        <f t="shared" si="0"/>
        <v>420.8199</v>
      </c>
      <c r="Q10" s="72">
        <f t="shared" si="0"/>
        <v>92.9239</v>
      </c>
      <c r="R10" s="74"/>
      <c r="S10" s="74">
        <f>SUM(S5:S9)</f>
        <v>81</v>
      </c>
      <c r="T10" s="70">
        <f>SUM(T5:T9)</f>
        <v>5.93</v>
      </c>
      <c r="U10" s="84">
        <f>SUM(U5:U9)</f>
        <v>5790.727200000001</v>
      </c>
      <c r="V10" s="97">
        <f>SUM(U10,W10)</f>
        <v>8657.9002</v>
      </c>
      <c r="W10" s="32">
        <f>SUM(W5:W9)</f>
        <v>2867.173</v>
      </c>
      <c r="X10" s="99"/>
      <c r="Y10" s="101"/>
      <c r="Z10" s="99">
        <f>SUM(U10,W10)</f>
        <v>8657.9002</v>
      </c>
    </row>
    <row r="11" spans="1:26" ht="60" customHeight="1" thickBot="1">
      <c r="A11" s="67" t="s">
        <v>60</v>
      </c>
      <c r="B11" s="68"/>
      <c r="C11" s="69"/>
      <c r="D11" s="69"/>
      <c r="E11" s="69"/>
      <c r="F11" s="70"/>
      <c r="G11" s="69"/>
      <c r="H11" s="71"/>
      <c r="I11" s="71"/>
      <c r="J11" s="71"/>
      <c r="K11" s="73"/>
      <c r="L11" s="162"/>
      <c r="M11" s="73"/>
      <c r="N11" s="69"/>
      <c r="O11" s="69"/>
      <c r="P11" s="73"/>
      <c r="Q11" s="163"/>
      <c r="R11" s="74"/>
      <c r="S11" s="74"/>
      <c r="T11" s="70"/>
      <c r="U11" s="84"/>
      <c r="V11" s="102">
        <v>104.95</v>
      </c>
      <c r="W11" s="134">
        <f>SUM(V10:V11)</f>
        <v>8762.8502</v>
      </c>
      <c r="Y11" s="99">
        <f>SUM(V10:V11)</f>
        <v>8762.8502</v>
      </c>
      <c r="Z11" s="99"/>
    </row>
    <row r="12" spans="1:28" ht="49.5" customHeight="1" thickBot="1">
      <c r="A12" s="67" t="s">
        <v>39</v>
      </c>
      <c r="B12" s="68"/>
      <c r="C12" s="69"/>
      <c r="D12" s="69"/>
      <c r="E12" s="69"/>
      <c r="F12" s="70"/>
      <c r="G12" s="69"/>
      <c r="H12" s="71"/>
      <c r="I12" s="71"/>
      <c r="J12" s="71"/>
      <c r="K12" s="73"/>
      <c r="L12" s="73"/>
      <c r="M12" s="73"/>
      <c r="N12" s="69"/>
      <c r="O12" s="69"/>
      <c r="P12" s="73"/>
      <c r="Q12" s="72"/>
      <c r="R12" s="74"/>
      <c r="S12" s="74"/>
      <c r="T12" s="70"/>
      <c r="U12" s="84"/>
      <c r="V12" s="114">
        <f>SUM(V10:V11)</f>
        <v>8762.8502</v>
      </c>
      <c r="W12" s="32"/>
      <c r="X12" s="101"/>
      <c r="Y12" s="99"/>
      <c r="Z12" s="99"/>
      <c r="AB12" s="99"/>
    </row>
    <row r="13" spans="1:28" s="29" customFormat="1" ht="99.75" customHeight="1" thickBot="1">
      <c r="A13" s="75" t="s">
        <v>61</v>
      </c>
      <c r="B13" s="76">
        <v>10</v>
      </c>
      <c r="C13" s="77"/>
      <c r="D13" s="77">
        <v>20.63</v>
      </c>
      <c r="E13" s="77">
        <v>63.6</v>
      </c>
      <c r="F13" s="78">
        <v>130.755</v>
      </c>
      <c r="G13" s="77">
        <v>159.05</v>
      </c>
      <c r="H13" s="77">
        <v>173.75</v>
      </c>
      <c r="I13" s="77">
        <v>377.8117</v>
      </c>
      <c r="J13" s="77">
        <v>709.6493</v>
      </c>
      <c r="K13" s="79">
        <v>1072.0141</v>
      </c>
      <c r="L13" s="79">
        <v>109.49</v>
      </c>
      <c r="M13" s="77">
        <v>1692.1816</v>
      </c>
      <c r="N13" s="77">
        <v>618.5196</v>
      </c>
      <c r="O13" s="77">
        <v>40.0971</v>
      </c>
      <c r="P13" s="77">
        <v>421.3199</v>
      </c>
      <c r="Q13" s="78">
        <v>93.9239</v>
      </c>
      <c r="R13" s="80"/>
      <c r="S13" s="80">
        <v>81</v>
      </c>
      <c r="T13" s="78">
        <v>5.93</v>
      </c>
      <c r="U13" s="78">
        <f>SUM(B13:T13)</f>
        <v>5779.7222</v>
      </c>
      <c r="V13" s="97">
        <f>SUM(U13,W13)</f>
        <v>8642.995200000001</v>
      </c>
      <c r="W13" s="81">
        <v>2863.273</v>
      </c>
      <c r="AB13" s="107">
        <f>SUM(W13:AA13,V10,V14)</f>
        <v>18256.7732</v>
      </c>
    </row>
    <row r="14" spans="1:26" ht="129.75" customHeight="1" thickBot="1">
      <c r="A14" s="67" t="s">
        <v>55</v>
      </c>
      <c r="B14" s="82">
        <v>49</v>
      </c>
      <c r="C14" s="83">
        <v>24</v>
      </c>
      <c r="D14" s="83">
        <v>49</v>
      </c>
      <c r="E14" s="83">
        <v>57</v>
      </c>
      <c r="F14" s="84">
        <v>74</v>
      </c>
      <c r="G14" s="83">
        <v>53</v>
      </c>
      <c r="H14" s="83">
        <v>69</v>
      </c>
      <c r="I14" s="83">
        <v>131</v>
      </c>
      <c r="J14" s="83">
        <v>1208.5</v>
      </c>
      <c r="K14" s="83">
        <v>703.25</v>
      </c>
      <c r="L14" s="83">
        <v>1454</v>
      </c>
      <c r="M14" s="83">
        <v>512.5</v>
      </c>
      <c r="N14" s="83">
        <v>284.25</v>
      </c>
      <c r="O14" s="83">
        <v>199</v>
      </c>
      <c r="P14" s="83">
        <v>607.65</v>
      </c>
      <c r="Q14" s="84">
        <v>448.5</v>
      </c>
      <c r="R14" s="85"/>
      <c r="S14" s="85"/>
      <c r="T14" s="102">
        <v>707</v>
      </c>
      <c r="U14" s="115">
        <f>SUM(B14:T14)</f>
        <v>6630.65</v>
      </c>
      <c r="V14" s="135">
        <f>SUM(U14,W14)</f>
        <v>6735.599999999999</v>
      </c>
      <c r="W14" s="110">
        <v>104.95</v>
      </c>
      <c r="X14" s="111"/>
      <c r="Y14" s="112"/>
      <c r="Z14" s="113"/>
    </row>
    <row r="15" spans="1:26" s="29" customFormat="1" ht="99.75" customHeight="1" thickBot="1">
      <c r="A15" s="86" t="s">
        <v>56</v>
      </c>
      <c r="B15" s="164">
        <v>49</v>
      </c>
      <c r="C15" s="136">
        <v>24</v>
      </c>
      <c r="D15" s="136">
        <v>49</v>
      </c>
      <c r="E15" s="136">
        <v>57</v>
      </c>
      <c r="F15" s="137">
        <v>74</v>
      </c>
      <c r="G15" s="136">
        <v>53</v>
      </c>
      <c r="H15" s="136">
        <v>69</v>
      </c>
      <c r="I15" s="136">
        <v>131</v>
      </c>
      <c r="J15" s="136">
        <v>1208.5</v>
      </c>
      <c r="K15" s="136">
        <v>703.25</v>
      </c>
      <c r="L15" s="136">
        <v>1454</v>
      </c>
      <c r="M15" s="136">
        <v>514.5</v>
      </c>
      <c r="N15" s="136">
        <v>284.25</v>
      </c>
      <c r="O15" s="136">
        <v>200</v>
      </c>
      <c r="P15" s="136">
        <v>612.65</v>
      </c>
      <c r="Q15" s="137">
        <v>448.5</v>
      </c>
      <c r="R15" s="138"/>
      <c r="S15" s="138"/>
      <c r="T15" s="109">
        <v>707</v>
      </c>
      <c r="U15" s="139">
        <f>SUM(B15:T15)</f>
        <v>6638.65</v>
      </c>
      <c r="V15" s="140">
        <f>SUM(U15,W15)</f>
        <v>6743.599999999999</v>
      </c>
      <c r="W15" s="130">
        <v>104.95</v>
      </c>
      <c r="Z15" s="108"/>
    </row>
    <row r="16" spans="1:25" ht="150" customHeight="1" thickBot="1" thickTop="1">
      <c r="A16" s="87" t="s">
        <v>63</v>
      </c>
      <c r="B16" s="88">
        <f aca="true" t="shared" si="1" ref="B16:Q16">SUM(B10+B14)</f>
        <v>59</v>
      </c>
      <c r="C16" s="89">
        <f t="shared" si="1"/>
        <v>24</v>
      </c>
      <c r="D16" s="89">
        <f t="shared" si="1"/>
        <v>69.63</v>
      </c>
      <c r="E16" s="89">
        <f t="shared" si="1"/>
        <v>120.6</v>
      </c>
      <c r="F16" s="90">
        <f t="shared" si="1"/>
        <v>205.055</v>
      </c>
      <c r="G16" s="89">
        <f t="shared" si="1"/>
        <v>211.05</v>
      </c>
      <c r="H16" s="89">
        <f t="shared" si="1"/>
        <v>241.25</v>
      </c>
      <c r="I16" s="89">
        <f t="shared" si="1"/>
        <v>510.67670000000004</v>
      </c>
      <c r="J16" s="89">
        <f t="shared" si="1"/>
        <v>1914.8993</v>
      </c>
      <c r="K16" s="89">
        <f t="shared" si="1"/>
        <v>1773.9941</v>
      </c>
      <c r="L16" s="89">
        <f t="shared" si="1"/>
        <v>1563.49</v>
      </c>
      <c r="M16" s="91">
        <f t="shared" si="1"/>
        <v>2202.2516</v>
      </c>
      <c r="N16" s="89">
        <f t="shared" si="1"/>
        <v>922.5596</v>
      </c>
      <c r="O16" s="89">
        <f t="shared" si="1"/>
        <v>239.0971</v>
      </c>
      <c r="P16" s="91">
        <f t="shared" si="1"/>
        <v>1028.4699</v>
      </c>
      <c r="Q16" s="92">
        <f t="shared" si="1"/>
        <v>541.4239</v>
      </c>
      <c r="R16" s="93"/>
      <c r="S16" s="90">
        <f>SUM(S10+S14)</f>
        <v>81</v>
      </c>
      <c r="T16" s="90">
        <f>SUM(T10+T14)</f>
        <v>712.93</v>
      </c>
      <c r="U16" s="126">
        <f>SUM(B16:T16)</f>
        <v>12421.3772</v>
      </c>
      <c r="V16" s="126">
        <f>SUM(W16,U16)</f>
        <v>15298.0794</v>
      </c>
      <c r="W16" s="123">
        <v>2876.7022</v>
      </c>
      <c r="X16" s="99"/>
      <c r="Y16" s="99"/>
    </row>
    <row r="17" spans="1:25" s="29" customFormat="1" ht="124.5" customHeight="1" thickBot="1" thickTop="1">
      <c r="A17" s="103" t="s">
        <v>52</v>
      </c>
      <c r="B17" s="94">
        <f>SUM(B13+B15)</f>
        <v>59</v>
      </c>
      <c r="C17" s="94">
        <f aca="true" t="shared" si="2" ref="C17:T17">SUM(C13+C15)</f>
        <v>24</v>
      </c>
      <c r="D17" s="94">
        <f t="shared" si="2"/>
        <v>69.63</v>
      </c>
      <c r="E17" s="94">
        <f t="shared" si="2"/>
        <v>120.6</v>
      </c>
      <c r="F17" s="94">
        <f t="shared" si="2"/>
        <v>204.755</v>
      </c>
      <c r="G17" s="94">
        <f t="shared" si="2"/>
        <v>212.05</v>
      </c>
      <c r="H17" s="94">
        <f t="shared" si="2"/>
        <v>242.75</v>
      </c>
      <c r="I17" s="94">
        <f t="shared" si="2"/>
        <v>508.8117</v>
      </c>
      <c r="J17" s="94">
        <f t="shared" si="2"/>
        <v>1918.1493</v>
      </c>
      <c r="K17" s="94">
        <f t="shared" si="2"/>
        <v>1775.2641</v>
      </c>
      <c r="L17" s="94">
        <f t="shared" si="2"/>
        <v>1563.49</v>
      </c>
      <c r="M17" s="94">
        <f t="shared" si="2"/>
        <v>2206.6816</v>
      </c>
      <c r="N17" s="94">
        <f t="shared" si="2"/>
        <v>902.7696</v>
      </c>
      <c r="O17" s="94">
        <f t="shared" si="2"/>
        <v>240.0971</v>
      </c>
      <c r="P17" s="94">
        <f t="shared" si="2"/>
        <v>1033.9699</v>
      </c>
      <c r="Q17" s="94">
        <f t="shared" si="2"/>
        <v>542.4239</v>
      </c>
      <c r="R17" s="94">
        <f t="shared" si="2"/>
        <v>0</v>
      </c>
      <c r="S17" s="94">
        <f t="shared" si="2"/>
        <v>81</v>
      </c>
      <c r="T17" s="94">
        <f t="shared" si="2"/>
        <v>712.93</v>
      </c>
      <c r="U17" s="95">
        <f>SUM(B17:T17)</f>
        <v>12418.372200000002</v>
      </c>
      <c r="V17" s="126">
        <f>SUM(W17,U17)</f>
        <v>15386.595200000002</v>
      </c>
      <c r="W17" s="30">
        <v>2968.223</v>
      </c>
      <c r="Y17" s="107"/>
    </row>
    <row r="19" ht="12.75">
      <c r="D19" s="28" t="s">
        <v>36</v>
      </c>
    </row>
  </sheetData>
  <mergeCells count="5">
    <mergeCell ref="A1:V1"/>
    <mergeCell ref="B2:U2"/>
    <mergeCell ref="G3:J3"/>
    <mergeCell ref="K3:P3"/>
    <mergeCell ref="B3:F3"/>
  </mergeCells>
  <printOptions gridLines="1" horizontalCentered="1"/>
  <pageMargins left="0.5905511811023623" right="0.5905511811023623" top="1.1811023622047245" bottom="0.5905511811023623" header="0.3937007874015748" footer="0"/>
  <pageSetup horizontalDpi="600" verticalDpi="600" orientation="portrait" paperSize="9" scale="39" r:id="rId1"/>
  <headerFooter alignWithMargins="0">
    <oddHeader>&amp;L&amp;"Arial,Standard"&amp;24Stellenplan 2011&amp;C&amp;"Arial,Standard"&amp;16
&amp;R&amp;"Arial,Standard"&amp;24- 9 -</oddHeader>
    <oddFooter>&amp;L&amp;"Helv,Fett"&amp;24&amp;UNachrichtlich:
&amp;UStellen für Beschäftigte der Eigenbetriebe sind nicht Bestandteil des Stellenplans sondern der Stellenübersichten zu den Wirtschaftsplänen&amp;C&amp;"Univers,Standard"&amp;8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u103008</cp:lastModifiedBy>
  <cp:lastPrinted>2009-12-15T08:59:11Z</cp:lastPrinted>
  <dcterms:created xsi:type="dcterms:W3CDTF">1999-11-03T11:10:23Z</dcterms:created>
  <dcterms:modified xsi:type="dcterms:W3CDTF">2009-12-15T09:00:00Z</dcterms:modified>
  <cp:category/>
  <cp:version/>
  <cp:contentType/>
  <cp:contentStatus/>
</cp:coreProperties>
</file>