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1"/>
  </bookViews>
  <sheets>
    <sheet name="Beamte Zusam.2010Schlussv. " sheetId="1" r:id="rId1"/>
    <sheet name="Beschäftigte ZusamSchlussv." sheetId="2" r:id="rId2"/>
  </sheets>
  <definedNames>
    <definedName name="_xlnm.Print_Area" localSheetId="0">'Beamte Zusam.2010Schlussv. '!$A$1:$X$15</definedName>
    <definedName name="_xlnm.Print_Area" localSheetId="1">'Beschäftigte ZusamSchlussv.'!$A$1:$V$17</definedName>
  </definedNames>
  <calcPr fullCalcOnLoad="1"/>
</workbook>
</file>

<file path=xl/sharedStrings.xml><?xml version="1.0" encoding="utf-8"?>
<sst xmlns="http://schemas.openxmlformats.org/spreadsheetml/2006/main" count="72" uniqueCount="65">
  <si>
    <t>A m t</t>
  </si>
  <si>
    <t>Höherer Dienst</t>
  </si>
  <si>
    <t>Gehobener Dienst</t>
  </si>
  <si>
    <t>Mittlerer Dienst</t>
  </si>
  <si>
    <t>Einfacher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</si>
  <si>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</si>
  <si>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</si>
  <si>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</si>
  <si>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</si>
  <si>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</si>
  <si>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</si>
  <si>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</si>
  <si>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</si>
  <si>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</si>
  <si>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</si>
  <si>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</si>
  <si>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</si>
  <si>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</si>
  <si>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</si>
  <si>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</si>
  <si>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</si>
  <si>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</si>
  <si>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</si>
  <si>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</si>
  <si>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</si>
  <si>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A6E</t>
  </si>
  <si>
    <t>A5E</t>
  </si>
  <si>
    <t>Beamtinnen und Beamte</t>
  </si>
  <si>
    <t xml:space="preserve">A4 </t>
  </si>
  <si>
    <t>Summe</t>
  </si>
  <si>
    <t>Personalreserve aus
aufgelösten Ämtern</t>
  </si>
  <si>
    <t>Beam-
tinnen /
Beamte</t>
  </si>
  <si>
    <t>Mu-
siker</t>
  </si>
  <si>
    <t>Pflege-
personal</t>
  </si>
  <si>
    <t>TVKA</t>
  </si>
  <si>
    <t>Beamte</t>
  </si>
  <si>
    <t xml:space="preserve">                                    </t>
  </si>
  <si>
    <t xml:space="preserve">SONV </t>
  </si>
  <si>
    <t>Personalreserve
aus aufgelösten
Ämtern</t>
  </si>
  <si>
    <t>Insgesamt</t>
  </si>
  <si>
    <t>Beamtinnen,
Beamte
Beschäftigte</t>
  </si>
  <si>
    <t>15Ü</t>
  </si>
  <si>
    <t>Beschäftigte TVöD
Entgeltgruppe</t>
  </si>
  <si>
    <t>9b/
7a</t>
  </si>
  <si>
    <t>JobCenter</t>
  </si>
  <si>
    <t>Beschäftigte</t>
  </si>
  <si>
    <t>2 Ü</t>
  </si>
  <si>
    <t>Garten-, Friedhofs-
und Forstamt</t>
  </si>
  <si>
    <t xml:space="preserve">Abgeordnete und
beurlaubte Mitarbeiter/-innen
</t>
  </si>
  <si>
    <t xml:space="preserve">Abgeordnete
und beurlaubte Mitarbeiter/-innen
</t>
  </si>
  <si>
    <t>Summe
Verwaltung 2009</t>
  </si>
  <si>
    <t>Beamte
Eigenbetriebe
2009</t>
  </si>
  <si>
    <t xml:space="preserve">Gesamtsumme
Stadt Stuttgart
Stellenplan 2009
Wirtschaftspläne 2009
Beschäftigte
</t>
  </si>
  <si>
    <t>Gesamtsumme                                      Stadt Stuttgart
Stellenplan 2009</t>
  </si>
  <si>
    <t>Summe
Eigenbetriebe 2010</t>
  </si>
  <si>
    <t xml:space="preserve">Summe
Eigenbetriebe  2009 </t>
  </si>
  <si>
    <t xml:space="preserve">Summe
Verwaltung 2010
Beschäftigte
</t>
  </si>
  <si>
    <t>Summe
Verwaltung 2009 
Beschäftigte</t>
  </si>
  <si>
    <t>Summe
Verwaltung 2010</t>
  </si>
  <si>
    <t>Gesamtsumme Stadt Stuttgart
Stellenplan 2010</t>
  </si>
  <si>
    <t>Teil C: Aufteilung der Stellen nach der Gliederung der Stadtverwaltung (Teilhaushalte) Fortsetzung</t>
  </si>
  <si>
    <t>Teil C: Aufteilung der Stellen nach der Gliederung der Stadtverwaltung und der Eigenbetriebe (Teilhaushalte)</t>
  </si>
  <si>
    <t>Summe
Eigenbetriebe  2009</t>
  </si>
  <si>
    <t xml:space="preserve">Beschäftigte
</t>
  </si>
  <si>
    <t xml:space="preserve">Gesamtsumme
Stadt Stuttgart
Stellenplan 2010
Wirtschaftspläne 2010
Beschäftigte
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</si>
</sst>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0"/>
    <numFmt numFmtId="182" formatCode="0.000000"/>
    <numFmt numFmtId="183" formatCode="0.0000"/>
  </numFmts>
  <fonts count="2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0" xfId="0" applyFont="1" applyBorder="1" applyAlignment="1">
      <alignment horizontal="centerContinuous" vertical="center"/>
    </xf>
    <xf numFmtId="0" fontId="11" fillId="0" borderId="28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183" fontId="10" fillId="0" borderId="2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83" fontId="6" fillId="0" borderId="4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3" fontId="6" fillId="0" borderId="38" xfId="0" applyNumberFormat="1" applyFont="1" applyBorder="1" applyAlignment="1">
      <alignment horizontal="center" vertical="center" wrapText="1"/>
    </xf>
    <xf numFmtId="183" fontId="6" fillId="0" borderId="1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183" fontId="6" fillId="0" borderId="7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183" fontId="5" fillId="0" borderId="0" xfId="0" applyNumberFormat="1" applyFont="1" applyAlignment="1">
      <alignment/>
    </xf>
    <xf numFmtId="0" fontId="9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18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0" fillId="0" borderId="7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83" fontId="12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183" fontId="18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83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N5" sqref="N5"/>
    </sheetView>
  </sheetViews>
  <sheetFormatPr defaultColWidth="11.421875" defaultRowHeight="12.75"/>
  <cols>
    <col min="1" max="1" width="21.7109375" style="29" customWidth="1"/>
    <col min="2" max="2" width="4.140625" style="29" customWidth="1"/>
    <col min="3" max="3" width="4.28125" style="29" customWidth="1"/>
    <col min="4" max="4" width="4.7109375" style="29" customWidth="1"/>
    <col min="5" max="5" width="3.8515625" style="29" customWidth="1"/>
    <col min="6" max="6" width="5.00390625" style="29" customWidth="1"/>
    <col min="7" max="8" width="4.7109375" style="29" customWidth="1"/>
    <col min="9" max="9" width="8.00390625" style="29" customWidth="1"/>
    <col min="10" max="10" width="8.28125" style="29" customWidth="1"/>
    <col min="11" max="11" width="8.7109375" style="29" customWidth="1"/>
    <col min="12" max="12" width="6.8515625" style="29" customWidth="1"/>
    <col min="13" max="13" width="8.140625" style="29" customWidth="1"/>
    <col min="14" max="14" width="8.421875" style="29" customWidth="1"/>
    <col min="15" max="15" width="11.421875" style="29" customWidth="1"/>
    <col min="16" max="16" width="9.7109375" style="29" customWidth="1"/>
    <col min="17" max="17" width="9.57421875" style="29" customWidth="1"/>
    <col min="18" max="18" width="8.57421875" style="29" customWidth="1"/>
    <col min="19" max="19" width="10.28125" style="29" customWidth="1"/>
    <col min="20" max="20" width="6.421875" style="29" customWidth="1"/>
    <col min="21" max="21" width="4.140625" style="29" customWidth="1"/>
    <col min="22" max="22" width="4.8515625" style="29" customWidth="1"/>
    <col min="23" max="23" width="5.00390625" style="29" customWidth="1"/>
    <col min="24" max="24" width="12.140625" style="29" customWidth="1"/>
    <col min="25" max="16384" width="11.421875" style="29" customWidth="1"/>
  </cols>
  <sheetData>
    <row r="1" spans="1:24" s="27" customFormat="1" ht="22.5" customHeight="1">
      <c r="A1" s="153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5"/>
    </row>
    <row r="2" spans="1:24" s="28" customFormat="1" ht="23.25" customHeight="1">
      <c r="A2" s="46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4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4" ht="70.5" customHeight="1">
      <c r="A3" s="44" t="s">
        <v>0</v>
      </c>
      <c r="B3" s="156" t="s">
        <v>1</v>
      </c>
      <c r="C3" s="157"/>
      <c r="D3" s="157"/>
      <c r="E3" s="157"/>
      <c r="F3" s="157"/>
      <c r="G3" s="157"/>
      <c r="H3" s="157"/>
      <c r="I3" s="157"/>
      <c r="J3" s="157"/>
      <c r="K3" s="158"/>
      <c r="L3" s="156" t="s">
        <v>2</v>
      </c>
      <c r="M3" s="157"/>
      <c r="N3" s="157"/>
      <c r="O3" s="157"/>
      <c r="P3" s="158"/>
      <c r="Q3" s="156" t="s">
        <v>3</v>
      </c>
      <c r="R3" s="157"/>
      <c r="S3" s="157"/>
      <c r="T3" s="157"/>
      <c r="U3" s="156" t="s">
        <v>4</v>
      </c>
      <c r="V3" s="157"/>
      <c r="W3" s="158"/>
      <c r="X3" s="48" t="s">
        <v>31</v>
      </c>
    </row>
    <row r="4" spans="1:24" ht="30" customHeight="1" thickBot="1">
      <c r="A4" s="1"/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20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20" t="s">
        <v>20</v>
      </c>
      <c r="Q4" s="21" t="s">
        <v>21</v>
      </c>
      <c r="R4" s="19" t="s">
        <v>22</v>
      </c>
      <c r="S4" s="19" t="s">
        <v>23</v>
      </c>
      <c r="T4" s="19" t="s">
        <v>24</v>
      </c>
      <c r="U4" s="22" t="s">
        <v>25</v>
      </c>
      <c r="V4" s="23" t="s">
        <v>26</v>
      </c>
      <c r="W4" s="24" t="s">
        <v>28</v>
      </c>
      <c r="X4" s="49" t="s">
        <v>29</v>
      </c>
    </row>
    <row r="5" spans="1:24" ht="34.5" customHeight="1">
      <c r="A5" s="47" t="s">
        <v>5</v>
      </c>
      <c r="B5" s="31">
        <v>1</v>
      </c>
      <c r="C5" s="31">
        <v>1</v>
      </c>
      <c r="D5" s="31">
        <v>6</v>
      </c>
      <c r="E5" s="31">
        <v>3</v>
      </c>
      <c r="F5" s="31">
        <v>8.5</v>
      </c>
      <c r="G5" s="32">
        <v>8</v>
      </c>
      <c r="H5" s="31">
        <v>39</v>
      </c>
      <c r="I5" s="31">
        <v>104.5</v>
      </c>
      <c r="J5" s="132">
        <v>178</v>
      </c>
      <c r="K5" s="133">
        <v>136.15</v>
      </c>
      <c r="L5" s="34">
        <v>88.8</v>
      </c>
      <c r="M5" s="31">
        <v>225</v>
      </c>
      <c r="N5" s="31">
        <v>359.3</v>
      </c>
      <c r="O5" s="35">
        <v>280.293</v>
      </c>
      <c r="P5" s="33">
        <v>114.06</v>
      </c>
      <c r="Q5" s="36">
        <v>258.285</v>
      </c>
      <c r="R5" s="32">
        <v>319.85</v>
      </c>
      <c r="S5" s="32">
        <v>166.41</v>
      </c>
      <c r="T5" s="32">
        <v>9</v>
      </c>
      <c r="U5" s="36">
        <v>44</v>
      </c>
      <c r="V5" s="32">
        <v>42</v>
      </c>
      <c r="W5" s="33"/>
      <c r="X5" s="2">
        <f>SUM(B5:W5)</f>
        <v>2392.148</v>
      </c>
    </row>
    <row r="6" spans="1:24" ht="45" customHeight="1">
      <c r="A6" s="129" t="s">
        <v>47</v>
      </c>
      <c r="B6" s="31"/>
      <c r="C6" s="31"/>
      <c r="D6" s="31"/>
      <c r="E6" s="31"/>
      <c r="F6" s="31">
        <v>1</v>
      </c>
      <c r="G6" s="121"/>
      <c r="H6" s="122"/>
      <c r="I6" s="122">
        <v>3</v>
      </c>
      <c r="J6" s="122">
        <v>1</v>
      </c>
      <c r="K6" s="3">
        <v>1</v>
      </c>
      <c r="L6" s="121">
        <v>2</v>
      </c>
      <c r="M6" s="122">
        <v>2</v>
      </c>
      <c r="N6" s="122">
        <v>10</v>
      </c>
      <c r="O6" s="122">
        <v>2</v>
      </c>
      <c r="P6" s="3"/>
      <c r="Q6" s="123"/>
      <c r="R6" s="121">
        <v>0.5</v>
      </c>
      <c r="S6" s="121"/>
      <c r="T6" s="121"/>
      <c r="U6" s="123"/>
      <c r="V6" s="121"/>
      <c r="W6" s="3"/>
      <c r="X6" s="140">
        <f>SUM(B6:W6)</f>
        <v>22.5</v>
      </c>
    </row>
    <row r="7" spans="1:24" ht="45" customHeight="1">
      <c r="A7" s="129" t="s">
        <v>44</v>
      </c>
      <c r="B7" s="31"/>
      <c r="C7" s="31"/>
      <c r="D7" s="31"/>
      <c r="E7" s="31"/>
      <c r="F7" s="31"/>
      <c r="G7" s="121"/>
      <c r="H7" s="122"/>
      <c r="I7" s="122">
        <v>1</v>
      </c>
      <c r="J7" s="122">
        <v>3</v>
      </c>
      <c r="K7" s="3">
        <v>1.5</v>
      </c>
      <c r="L7" s="121"/>
      <c r="M7" s="122">
        <v>9.5</v>
      </c>
      <c r="N7" s="122">
        <v>53.1</v>
      </c>
      <c r="O7" s="122">
        <v>42.125</v>
      </c>
      <c r="P7" s="3">
        <v>1.4</v>
      </c>
      <c r="Q7" s="123">
        <v>6</v>
      </c>
      <c r="R7" s="121"/>
      <c r="S7" s="121"/>
      <c r="T7" s="121"/>
      <c r="U7" s="123"/>
      <c r="V7" s="121"/>
      <c r="W7" s="3"/>
      <c r="X7" s="141">
        <f>SUM(B7:W7)</f>
        <v>117.625</v>
      </c>
    </row>
    <row r="8" spans="1:24" ht="45" customHeight="1">
      <c r="A8" s="129" t="s">
        <v>30</v>
      </c>
      <c r="B8" s="37"/>
      <c r="C8" s="37"/>
      <c r="D8" s="37"/>
      <c r="E8" s="37"/>
      <c r="F8" s="37"/>
      <c r="G8" s="124"/>
      <c r="H8" s="124"/>
      <c r="I8" s="124"/>
      <c r="J8" s="124"/>
      <c r="K8" s="2"/>
      <c r="L8" s="124">
        <v>1</v>
      </c>
      <c r="M8" s="124"/>
      <c r="N8" s="124"/>
      <c r="O8" s="124"/>
      <c r="P8" s="2"/>
      <c r="Q8" s="125"/>
      <c r="R8" s="124"/>
      <c r="S8" s="124"/>
      <c r="T8" s="124"/>
      <c r="U8" s="125"/>
      <c r="V8" s="124"/>
      <c r="W8" s="2"/>
      <c r="X8" s="140">
        <f>SUM(B8:W8)</f>
        <v>1</v>
      </c>
    </row>
    <row r="9" spans="1:24" ht="84.75" customHeight="1" thickBot="1">
      <c r="A9" s="129" t="s">
        <v>48</v>
      </c>
      <c r="B9" s="31"/>
      <c r="C9" s="31"/>
      <c r="D9" s="31"/>
      <c r="E9" s="31"/>
      <c r="F9" s="31"/>
      <c r="G9" s="121"/>
      <c r="H9" s="122"/>
      <c r="I9" s="122">
        <v>3</v>
      </c>
      <c r="J9" s="122">
        <v>2</v>
      </c>
      <c r="K9" s="3">
        <v>5</v>
      </c>
      <c r="L9" s="121">
        <v>10</v>
      </c>
      <c r="M9" s="122">
        <v>18</v>
      </c>
      <c r="N9" s="122">
        <v>73</v>
      </c>
      <c r="O9" s="122">
        <v>61</v>
      </c>
      <c r="P9" s="3">
        <v>30</v>
      </c>
      <c r="Q9" s="123">
        <v>17</v>
      </c>
      <c r="R9" s="121">
        <v>63</v>
      </c>
      <c r="S9" s="121">
        <v>33</v>
      </c>
      <c r="T9" s="121">
        <v>15</v>
      </c>
      <c r="U9" s="123"/>
      <c r="V9" s="121"/>
      <c r="W9" s="3"/>
      <c r="X9" s="38">
        <f>SUM(B9:W9)</f>
        <v>330</v>
      </c>
    </row>
    <row r="10" spans="1:27" ht="84.75" customHeight="1" thickBot="1">
      <c r="A10" s="39" t="s">
        <v>58</v>
      </c>
      <c r="B10" s="4">
        <f aca="true" t="shared" si="0" ref="B10:V10">SUM(B5:B9)</f>
        <v>1</v>
      </c>
      <c r="C10" s="4">
        <f t="shared" si="0"/>
        <v>1</v>
      </c>
      <c r="D10" s="4">
        <f t="shared" si="0"/>
        <v>6</v>
      </c>
      <c r="E10" s="4">
        <f t="shared" si="0"/>
        <v>3</v>
      </c>
      <c r="F10" s="4">
        <f t="shared" si="0"/>
        <v>9.5</v>
      </c>
      <c r="G10" s="4">
        <f t="shared" si="0"/>
        <v>8</v>
      </c>
      <c r="H10" s="4">
        <f t="shared" si="0"/>
        <v>39</v>
      </c>
      <c r="I10" s="4">
        <f t="shared" si="0"/>
        <v>111.5</v>
      </c>
      <c r="J10" s="4">
        <f t="shared" si="0"/>
        <v>184</v>
      </c>
      <c r="K10" s="5">
        <f t="shared" si="0"/>
        <v>143.65</v>
      </c>
      <c r="L10" s="6">
        <f t="shared" si="0"/>
        <v>101.8</v>
      </c>
      <c r="M10" s="4">
        <f t="shared" si="0"/>
        <v>254.5</v>
      </c>
      <c r="N10" s="4">
        <f t="shared" si="0"/>
        <v>495.40000000000003</v>
      </c>
      <c r="O10" s="4">
        <f t="shared" si="0"/>
        <v>385.418</v>
      </c>
      <c r="P10" s="5">
        <f t="shared" si="0"/>
        <v>145.46</v>
      </c>
      <c r="Q10" s="138">
        <f t="shared" si="0"/>
        <v>281.285</v>
      </c>
      <c r="R10" s="4">
        <f t="shared" si="0"/>
        <v>383.35</v>
      </c>
      <c r="S10" s="4">
        <f t="shared" si="0"/>
        <v>199.41</v>
      </c>
      <c r="T10" s="4">
        <f t="shared" si="0"/>
        <v>24</v>
      </c>
      <c r="U10" s="6">
        <f t="shared" si="0"/>
        <v>44</v>
      </c>
      <c r="V10" s="4">
        <f t="shared" si="0"/>
        <v>42</v>
      </c>
      <c r="W10" s="5"/>
      <c r="X10" s="5">
        <f>SUM(X5:X9)</f>
        <v>2863.273</v>
      </c>
      <c r="AA10" s="29">
        <f>SUM(B10:W10)</f>
        <v>2863.2729999999997</v>
      </c>
    </row>
    <row r="11" spans="1:24" s="30" customFormat="1" ht="84.75" customHeight="1" thickBot="1">
      <c r="A11" s="40" t="s">
        <v>50</v>
      </c>
      <c r="B11" s="7">
        <v>1</v>
      </c>
      <c r="C11" s="7">
        <v>1</v>
      </c>
      <c r="D11" s="7">
        <v>6</v>
      </c>
      <c r="E11" s="7">
        <v>3</v>
      </c>
      <c r="F11" s="7">
        <v>8.5</v>
      </c>
      <c r="G11" s="7">
        <v>9</v>
      </c>
      <c r="H11" s="7">
        <v>36</v>
      </c>
      <c r="I11" s="7">
        <v>111.5</v>
      </c>
      <c r="J11" s="7">
        <v>179.5</v>
      </c>
      <c r="K11" s="8">
        <v>145.55</v>
      </c>
      <c r="L11" s="7">
        <v>95.9</v>
      </c>
      <c r="M11" s="7">
        <v>252.4</v>
      </c>
      <c r="N11" s="7">
        <v>462.1</v>
      </c>
      <c r="O11" s="7">
        <v>357.3072</v>
      </c>
      <c r="P11" s="8">
        <v>158.65</v>
      </c>
      <c r="Q11" s="9">
        <v>278.95</v>
      </c>
      <c r="R11" s="7">
        <v>391.95</v>
      </c>
      <c r="S11" s="7">
        <v>169.91</v>
      </c>
      <c r="T11" s="7">
        <v>31</v>
      </c>
      <c r="U11" s="9">
        <v>44</v>
      </c>
      <c r="V11" s="7">
        <v>42</v>
      </c>
      <c r="W11" s="8"/>
      <c r="X11" s="8">
        <v>2785.2171999999996</v>
      </c>
    </row>
    <row r="12" spans="1:24" ht="84.75" customHeight="1" thickBot="1">
      <c r="A12" s="39" t="s">
        <v>54</v>
      </c>
      <c r="B12" s="10"/>
      <c r="C12" s="10"/>
      <c r="D12" s="10"/>
      <c r="E12" s="10"/>
      <c r="F12" s="10">
        <v>0.5</v>
      </c>
      <c r="G12" s="10"/>
      <c r="H12" s="10">
        <v>2</v>
      </c>
      <c r="I12" s="10">
        <v>9</v>
      </c>
      <c r="J12" s="10">
        <v>20</v>
      </c>
      <c r="K12" s="105">
        <v>12.5</v>
      </c>
      <c r="L12" s="10">
        <v>3.5</v>
      </c>
      <c r="M12" s="10">
        <v>6</v>
      </c>
      <c r="N12" s="10">
        <v>18.7</v>
      </c>
      <c r="O12" s="10">
        <v>13</v>
      </c>
      <c r="P12" s="105">
        <v>4.25</v>
      </c>
      <c r="Q12" s="12">
        <v>7</v>
      </c>
      <c r="R12" s="10">
        <v>7</v>
      </c>
      <c r="S12" s="10">
        <v>0.5</v>
      </c>
      <c r="T12" s="10">
        <v>1</v>
      </c>
      <c r="U12" s="12"/>
      <c r="V12" s="10"/>
      <c r="W12" s="11"/>
      <c r="X12" s="11">
        <f>SUM(B12:W12)</f>
        <v>104.95</v>
      </c>
    </row>
    <row r="13" spans="1:24" s="30" customFormat="1" ht="84.75" customHeight="1" thickBot="1">
      <c r="A13" s="41" t="s">
        <v>62</v>
      </c>
      <c r="B13" s="134"/>
      <c r="C13" s="134"/>
      <c r="D13" s="134"/>
      <c r="E13" s="134"/>
      <c r="F13" s="134">
        <v>0.5</v>
      </c>
      <c r="G13" s="134"/>
      <c r="H13" s="134">
        <v>4</v>
      </c>
      <c r="I13" s="134">
        <v>8</v>
      </c>
      <c r="J13" s="134">
        <v>20</v>
      </c>
      <c r="K13" s="135">
        <v>12.5</v>
      </c>
      <c r="L13" s="134">
        <v>3.5</v>
      </c>
      <c r="M13" s="134">
        <v>5</v>
      </c>
      <c r="N13" s="134">
        <v>19.7</v>
      </c>
      <c r="O13" s="134">
        <v>13</v>
      </c>
      <c r="P13" s="135">
        <v>4.25</v>
      </c>
      <c r="Q13" s="136">
        <v>7</v>
      </c>
      <c r="R13" s="134">
        <v>7</v>
      </c>
      <c r="S13" s="134">
        <v>0.5</v>
      </c>
      <c r="T13" s="134">
        <v>1</v>
      </c>
      <c r="U13" s="12"/>
      <c r="V13" s="10"/>
      <c r="W13" s="11"/>
      <c r="X13" s="13">
        <v>105.95</v>
      </c>
    </row>
    <row r="14" spans="1:26" ht="94.5" customHeight="1" thickBot="1" thickTop="1">
      <c r="A14" s="42" t="s">
        <v>59</v>
      </c>
      <c r="B14" s="14">
        <f aca="true" t="shared" si="1" ref="B14:W14">SUM(B10+B12)</f>
        <v>1</v>
      </c>
      <c r="C14" s="14">
        <f t="shared" si="1"/>
        <v>1</v>
      </c>
      <c r="D14" s="14">
        <f t="shared" si="1"/>
        <v>6</v>
      </c>
      <c r="E14" s="14">
        <f t="shared" si="1"/>
        <v>3</v>
      </c>
      <c r="F14" s="14">
        <f t="shared" si="1"/>
        <v>10</v>
      </c>
      <c r="G14" s="14">
        <f t="shared" si="1"/>
        <v>8</v>
      </c>
      <c r="H14" s="14">
        <f t="shared" si="1"/>
        <v>41</v>
      </c>
      <c r="I14" s="14">
        <f t="shared" si="1"/>
        <v>120.5</v>
      </c>
      <c r="J14" s="14">
        <f t="shared" si="1"/>
        <v>204</v>
      </c>
      <c r="K14" s="15">
        <f t="shared" si="1"/>
        <v>156.15</v>
      </c>
      <c r="L14" s="14">
        <f t="shared" si="1"/>
        <v>105.3</v>
      </c>
      <c r="M14" s="14">
        <f t="shared" si="1"/>
        <v>260.5</v>
      </c>
      <c r="N14" s="126">
        <f t="shared" si="1"/>
        <v>514.1</v>
      </c>
      <c r="O14" s="14">
        <f t="shared" si="1"/>
        <v>398.418</v>
      </c>
      <c r="P14" s="15">
        <f t="shared" si="1"/>
        <v>149.71</v>
      </c>
      <c r="Q14" s="14">
        <f t="shared" si="1"/>
        <v>288.285</v>
      </c>
      <c r="R14" s="14">
        <f t="shared" si="1"/>
        <v>390.35</v>
      </c>
      <c r="S14" s="14">
        <f t="shared" si="1"/>
        <v>199.91</v>
      </c>
      <c r="T14" s="15">
        <f t="shared" si="1"/>
        <v>25</v>
      </c>
      <c r="U14" s="14">
        <f t="shared" si="1"/>
        <v>44</v>
      </c>
      <c r="V14" s="14">
        <f t="shared" si="1"/>
        <v>42</v>
      </c>
      <c r="W14" s="15">
        <f t="shared" si="1"/>
        <v>0</v>
      </c>
      <c r="X14" s="16">
        <f>SUM(B14:W14)</f>
        <v>2968.2229999999995</v>
      </c>
      <c r="Z14" s="29">
        <f>SUM(X10,X12)</f>
        <v>2968.223</v>
      </c>
    </row>
    <row r="15" spans="1:24" s="30" customFormat="1" ht="94.5" customHeight="1" thickBot="1" thickTop="1">
      <c r="A15" s="43" t="s">
        <v>53</v>
      </c>
      <c r="B15" s="17">
        <f aca="true" t="shared" si="2" ref="B15:W15">SUM(B11,B13)</f>
        <v>1</v>
      </c>
      <c r="C15" s="17">
        <f t="shared" si="2"/>
        <v>1</v>
      </c>
      <c r="D15" s="17">
        <f t="shared" si="2"/>
        <v>6</v>
      </c>
      <c r="E15" s="17">
        <f t="shared" si="2"/>
        <v>3</v>
      </c>
      <c r="F15" s="17">
        <f t="shared" si="2"/>
        <v>9</v>
      </c>
      <c r="G15" s="17">
        <f t="shared" si="2"/>
        <v>9</v>
      </c>
      <c r="H15" s="17">
        <f t="shared" si="2"/>
        <v>40</v>
      </c>
      <c r="I15" s="17">
        <f t="shared" si="2"/>
        <v>119.5</v>
      </c>
      <c r="J15" s="17">
        <f t="shared" si="2"/>
        <v>199.5</v>
      </c>
      <c r="K15" s="17">
        <f t="shared" si="2"/>
        <v>158.05</v>
      </c>
      <c r="L15" s="18">
        <f t="shared" si="2"/>
        <v>99.4</v>
      </c>
      <c r="M15" s="17">
        <f t="shared" si="2"/>
        <v>257.4</v>
      </c>
      <c r="N15" s="17">
        <f t="shared" si="2"/>
        <v>481.8</v>
      </c>
      <c r="O15" s="17">
        <f t="shared" si="2"/>
        <v>370.3072</v>
      </c>
      <c r="P15" s="17">
        <f t="shared" si="2"/>
        <v>162.9</v>
      </c>
      <c r="Q15" s="18">
        <f t="shared" si="2"/>
        <v>285.95</v>
      </c>
      <c r="R15" s="17">
        <f t="shared" si="2"/>
        <v>398.95</v>
      </c>
      <c r="S15" s="17">
        <f t="shared" si="2"/>
        <v>170.41</v>
      </c>
      <c r="T15" s="17">
        <f t="shared" si="2"/>
        <v>32</v>
      </c>
      <c r="U15" s="18">
        <f t="shared" si="2"/>
        <v>44</v>
      </c>
      <c r="V15" s="17">
        <f t="shared" si="2"/>
        <v>42</v>
      </c>
      <c r="W15" s="17">
        <f t="shared" si="2"/>
        <v>0</v>
      </c>
      <c r="X15" s="127">
        <f>SUM(B15:W15)</f>
        <v>2891.1671999999994</v>
      </c>
    </row>
  </sheetData>
  <mergeCells count="5">
    <mergeCell ref="A1:X1"/>
    <mergeCell ref="U3:W3"/>
    <mergeCell ref="B3:K3"/>
    <mergeCell ref="L3:P3"/>
    <mergeCell ref="Q3:T3"/>
  </mergeCells>
  <printOptions gridLines="1" horizontalCentered="1"/>
  <pageMargins left="0.5905511811023623" right="0.5905511811023623" top="1.1811023622047245" bottom="0.5905511811023623" header="0.3937007874015748" footer="0"/>
  <pageSetup firstPageNumber="3" useFirstPageNumber="1" horizontalDpi="300" verticalDpi="300" orientation="portrait" paperSize="9" scale="50" r:id="rId1"/>
  <headerFooter alignWithMargins="0">
    <oddHeader>&amp;L&amp;"Arial,Standard"&amp;20Stellenplan 2010&amp;C&amp;"Arial,Standard"&amp;16
&amp;R&amp;20- 8 -</oddHeader>
    <oddFooter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68" zoomScaleNormal="68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23.8515625" style="29" customWidth="1"/>
    <col min="2" max="2" width="7.28125" style="29" customWidth="1"/>
    <col min="3" max="3" width="5.7109375" style="29" customWidth="1"/>
    <col min="4" max="4" width="7.421875" style="29" customWidth="1"/>
    <col min="5" max="5" width="8.00390625" style="29" customWidth="1"/>
    <col min="6" max="6" width="10.140625" style="29" customWidth="1"/>
    <col min="7" max="7" width="9.140625" style="29" customWidth="1"/>
    <col min="8" max="8" width="8.8515625" style="29" customWidth="1"/>
    <col min="9" max="9" width="11.57421875" style="29" customWidth="1"/>
    <col min="10" max="10" width="11.28125" style="29" customWidth="1"/>
    <col min="11" max="11" width="12.57421875" style="29" customWidth="1"/>
    <col min="12" max="12" width="8.00390625" style="29" customWidth="1"/>
    <col min="13" max="13" width="12.7109375" style="29" customWidth="1"/>
    <col min="14" max="14" width="11.57421875" style="29" customWidth="1"/>
    <col min="15" max="15" width="10.00390625" style="29" customWidth="1"/>
    <col min="16" max="16" width="12.421875" style="29" customWidth="1"/>
    <col min="17" max="17" width="11.57421875" style="29" customWidth="1"/>
    <col min="18" max="18" width="4.8515625" style="29" hidden="1" customWidth="1"/>
    <col min="19" max="19" width="6.57421875" style="29" customWidth="1"/>
    <col min="20" max="20" width="8.7109375" style="29" customWidth="1"/>
    <col min="21" max="21" width="15.57421875" style="29" customWidth="1"/>
    <col min="22" max="22" width="17.421875" style="29" customWidth="1"/>
    <col min="23" max="23" width="16.57421875" style="29" customWidth="1"/>
    <col min="24" max="24" width="12.28125" style="29" customWidth="1"/>
    <col min="25" max="26" width="11.421875" style="29" customWidth="1"/>
    <col min="27" max="27" width="14.00390625" style="29" customWidth="1"/>
    <col min="28" max="16384" width="11.421875" style="29" customWidth="1"/>
  </cols>
  <sheetData>
    <row r="1" spans="1:22" s="28" customFormat="1" ht="30" customHeight="1">
      <c r="A1" s="159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s="28" customFormat="1" ht="27.75" customHeight="1">
      <c r="A2" s="50"/>
      <c r="B2" s="160" t="s">
        <v>45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1"/>
      <c r="V2" s="51"/>
    </row>
    <row r="3" spans="1:22" ht="60" customHeight="1">
      <c r="A3" s="44" t="s">
        <v>0</v>
      </c>
      <c r="B3" s="162"/>
      <c r="C3" s="163"/>
      <c r="D3" s="163"/>
      <c r="E3" s="163"/>
      <c r="F3" s="164"/>
      <c r="G3" s="162"/>
      <c r="H3" s="163"/>
      <c r="I3" s="163"/>
      <c r="J3" s="163"/>
      <c r="K3" s="163"/>
      <c r="L3" s="163"/>
      <c r="M3" s="163"/>
      <c r="N3" s="163"/>
      <c r="O3" s="163"/>
      <c r="P3" s="163"/>
      <c r="Q3" s="111"/>
      <c r="R3" s="52"/>
      <c r="S3" s="53" t="s">
        <v>32</v>
      </c>
      <c r="T3" s="54" t="s">
        <v>33</v>
      </c>
      <c r="U3" s="103" t="s">
        <v>63</v>
      </c>
      <c r="V3" s="103" t="s">
        <v>40</v>
      </c>
    </row>
    <row r="4" spans="1:23" ht="60" customHeight="1" thickBot="1">
      <c r="A4" s="101" t="s">
        <v>42</v>
      </c>
      <c r="B4" s="55" t="s">
        <v>37</v>
      </c>
      <c r="C4" s="56" t="s">
        <v>41</v>
      </c>
      <c r="D4" s="56">
        <v>15</v>
      </c>
      <c r="E4" s="56">
        <v>14</v>
      </c>
      <c r="F4" s="57">
        <v>13</v>
      </c>
      <c r="G4" s="56">
        <v>12</v>
      </c>
      <c r="H4" s="56">
        <v>11</v>
      </c>
      <c r="I4" s="56">
        <v>10</v>
      </c>
      <c r="J4" s="56">
        <v>9</v>
      </c>
      <c r="K4" s="56">
        <v>8</v>
      </c>
      <c r="L4" s="56">
        <v>7</v>
      </c>
      <c r="M4" s="56">
        <v>6</v>
      </c>
      <c r="N4" s="56">
        <v>5</v>
      </c>
      <c r="O4" s="56">
        <v>4</v>
      </c>
      <c r="P4" s="56">
        <v>3</v>
      </c>
      <c r="Q4" s="57" t="s">
        <v>46</v>
      </c>
      <c r="R4" s="58"/>
      <c r="S4" s="109" t="s">
        <v>34</v>
      </c>
      <c r="T4" s="57" t="s">
        <v>43</v>
      </c>
      <c r="U4" s="59" t="s">
        <v>39</v>
      </c>
      <c r="V4" s="59" t="s">
        <v>39</v>
      </c>
      <c r="W4" s="60" t="s">
        <v>35</v>
      </c>
    </row>
    <row r="5" spans="1:25" ht="45" customHeight="1">
      <c r="A5" s="61" t="s">
        <v>5</v>
      </c>
      <c r="B5" s="62">
        <v>10</v>
      </c>
      <c r="C5" s="63"/>
      <c r="D5" s="165">
        <v>19.63</v>
      </c>
      <c r="E5" s="62">
        <v>56.6</v>
      </c>
      <c r="F5" s="64">
        <v>123.755</v>
      </c>
      <c r="G5" s="139">
        <v>151.05</v>
      </c>
      <c r="H5" s="62">
        <v>156.75</v>
      </c>
      <c r="I5" s="62">
        <v>309.6467</v>
      </c>
      <c r="J5" s="62">
        <v>646.5993</v>
      </c>
      <c r="K5" s="149">
        <v>1009.5141</v>
      </c>
      <c r="L5" s="62">
        <v>59.5</v>
      </c>
      <c r="M5" s="149">
        <v>1591.4316</v>
      </c>
      <c r="N5" s="149">
        <v>526.6796</v>
      </c>
      <c r="O5" s="62">
        <v>31.5971</v>
      </c>
      <c r="P5" s="150">
        <v>348.3199</v>
      </c>
      <c r="Q5" s="114">
        <v>92.9239</v>
      </c>
      <c r="R5" s="66"/>
      <c r="S5" s="66">
        <v>81</v>
      </c>
      <c r="T5" s="64">
        <v>5.93</v>
      </c>
      <c r="U5" s="65">
        <f>SUM(B5:T5)</f>
        <v>5220.9272</v>
      </c>
      <c r="V5" s="65">
        <f>SUM(W5,U5)</f>
        <v>7613.0752</v>
      </c>
      <c r="W5" s="31">
        <v>2392.148</v>
      </c>
      <c r="Y5" s="104"/>
    </row>
    <row r="6" spans="1:23" ht="48.75" customHeight="1">
      <c r="A6" s="130" t="s">
        <v>47</v>
      </c>
      <c r="B6" s="67"/>
      <c r="C6" s="67"/>
      <c r="D6" s="67">
        <v>1</v>
      </c>
      <c r="E6" s="67">
        <v>6</v>
      </c>
      <c r="F6" s="68">
        <v>7</v>
      </c>
      <c r="G6" s="67">
        <v>8</v>
      </c>
      <c r="H6" s="67">
        <v>11.5</v>
      </c>
      <c r="I6" s="67">
        <v>7</v>
      </c>
      <c r="J6" s="67">
        <v>30</v>
      </c>
      <c r="K6" s="67">
        <v>59</v>
      </c>
      <c r="L6" s="67">
        <v>49.99</v>
      </c>
      <c r="M6" s="67">
        <v>98.75</v>
      </c>
      <c r="N6" s="67">
        <v>91.84</v>
      </c>
      <c r="O6" s="67">
        <v>8.5</v>
      </c>
      <c r="P6" s="110">
        <v>73</v>
      </c>
      <c r="Q6" s="68">
        <v>1</v>
      </c>
      <c r="R6" s="69"/>
      <c r="S6" s="69"/>
      <c r="T6" s="68"/>
      <c r="U6" s="65">
        <f>SUM(B6:T6)</f>
        <v>452.58000000000004</v>
      </c>
      <c r="V6" s="65">
        <f>SUM(W6,U6)</f>
        <v>475.08000000000004</v>
      </c>
      <c r="W6" s="31">
        <v>22.5</v>
      </c>
    </row>
    <row r="7" spans="1:23" ht="48.75" customHeight="1">
      <c r="A7" s="130" t="s">
        <v>44</v>
      </c>
      <c r="B7" s="67"/>
      <c r="C7" s="67"/>
      <c r="D7" s="67"/>
      <c r="E7" s="67">
        <v>1</v>
      </c>
      <c r="F7" s="68"/>
      <c r="G7" s="67"/>
      <c r="H7" s="67">
        <v>5.5</v>
      </c>
      <c r="I7" s="67">
        <v>60.165</v>
      </c>
      <c r="J7" s="67">
        <v>19.05</v>
      </c>
      <c r="K7" s="67">
        <v>1.5</v>
      </c>
      <c r="L7" s="67"/>
      <c r="M7" s="67">
        <v>2</v>
      </c>
      <c r="N7" s="67"/>
      <c r="O7" s="67"/>
      <c r="P7" s="110"/>
      <c r="Q7" s="68"/>
      <c r="R7" s="69"/>
      <c r="S7" s="69"/>
      <c r="T7" s="69"/>
      <c r="U7" s="65">
        <f>SUM(B7:T7)</f>
        <v>89.21499999999999</v>
      </c>
      <c r="V7" s="65">
        <f>SUM(W7,U7)</f>
        <v>206.83999999999997</v>
      </c>
      <c r="W7" s="31">
        <v>117.625</v>
      </c>
    </row>
    <row r="8" spans="1:23" ht="62.25" customHeight="1">
      <c r="A8" s="130" t="s">
        <v>38</v>
      </c>
      <c r="B8" s="70"/>
      <c r="C8" s="70"/>
      <c r="D8" s="70"/>
      <c r="E8" s="70"/>
      <c r="F8" s="71"/>
      <c r="G8" s="70"/>
      <c r="H8" s="70"/>
      <c r="I8" s="70">
        <v>1</v>
      </c>
      <c r="J8" s="70"/>
      <c r="K8" s="70">
        <v>2</v>
      </c>
      <c r="L8" s="70"/>
      <c r="M8" s="70"/>
      <c r="N8" s="70"/>
      <c r="O8" s="70"/>
      <c r="P8" s="70"/>
      <c r="Q8" s="71"/>
      <c r="R8" s="72"/>
      <c r="S8" s="72"/>
      <c r="T8" s="72"/>
      <c r="U8" s="65">
        <f>SUM(B8:T8)</f>
        <v>3</v>
      </c>
      <c r="V8" s="65">
        <f>SUM(W8,U8)</f>
        <v>4</v>
      </c>
      <c r="W8" s="31">
        <v>1</v>
      </c>
    </row>
    <row r="9" spans="1:26" ht="104.25" customHeight="1" thickBot="1">
      <c r="A9" s="130" t="s">
        <v>49</v>
      </c>
      <c r="B9" s="67"/>
      <c r="C9" s="67"/>
      <c r="D9" s="67"/>
      <c r="E9" s="67"/>
      <c r="F9" s="68"/>
      <c r="G9" s="67"/>
      <c r="H9" s="67"/>
      <c r="I9" s="67"/>
      <c r="J9" s="67">
        <v>14</v>
      </c>
      <c r="K9" s="67"/>
      <c r="L9" s="67"/>
      <c r="M9" s="67"/>
      <c r="N9" s="67"/>
      <c r="O9" s="67"/>
      <c r="P9" s="110"/>
      <c r="Q9" s="68"/>
      <c r="R9" s="69"/>
      <c r="S9" s="69"/>
      <c r="T9" s="68"/>
      <c r="U9" s="65">
        <f>SUM(B9:T9)</f>
        <v>14</v>
      </c>
      <c r="V9" s="65">
        <f>SUM(W9,U9)</f>
        <v>344</v>
      </c>
      <c r="W9" s="31">
        <v>330</v>
      </c>
      <c r="Y9" s="106"/>
      <c r="Z9" s="104"/>
    </row>
    <row r="10" spans="1:26" ht="129.75" customHeight="1" thickBot="1">
      <c r="A10" s="73" t="s">
        <v>56</v>
      </c>
      <c r="B10" s="74">
        <f>SUM(B5:B9)</f>
        <v>10</v>
      </c>
      <c r="C10" s="75"/>
      <c r="D10" s="75">
        <f aca="true" t="shared" si="0" ref="D10:Q10">SUM(D5:D9)</f>
        <v>20.63</v>
      </c>
      <c r="E10" s="75">
        <f t="shared" si="0"/>
        <v>63.6</v>
      </c>
      <c r="F10" s="76">
        <f t="shared" si="0"/>
        <v>130.755</v>
      </c>
      <c r="G10" s="75">
        <f t="shared" si="0"/>
        <v>159.05</v>
      </c>
      <c r="H10" s="77">
        <f t="shared" si="0"/>
        <v>173.75</v>
      </c>
      <c r="I10" s="77">
        <f t="shared" si="0"/>
        <v>377.81170000000003</v>
      </c>
      <c r="J10" s="77">
        <f t="shared" si="0"/>
        <v>709.6492999999999</v>
      </c>
      <c r="K10" s="77">
        <f t="shared" si="0"/>
        <v>1072.0140999999999</v>
      </c>
      <c r="L10" s="77">
        <f t="shared" si="0"/>
        <v>109.49000000000001</v>
      </c>
      <c r="M10" s="79">
        <f t="shared" si="0"/>
        <v>1692.1816</v>
      </c>
      <c r="N10" s="75">
        <f t="shared" si="0"/>
        <v>618.5196000000001</v>
      </c>
      <c r="O10" s="75">
        <f t="shared" si="0"/>
        <v>40.0971</v>
      </c>
      <c r="P10" s="79">
        <f t="shared" si="0"/>
        <v>421.3199</v>
      </c>
      <c r="Q10" s="78">
        <f t="shared" si="0"/>
        <v>93.9239</v>
      </c>
      <c r="R10" s="80"/>
      <c r="S10" s="80">
        <f>SUM(S5:S9)</f>
        <v>81</v>
      </c>
      <c r="T10" s="76">
        <f>SUM(T5:T9)</f>
        <v>5.93</v>
      </c>
      <c r="U10" s="90">
        <f>SUM(U5:U9)</f>
        <v>5779.7222</v>
      </c>
      <c r="V10" s="102">
        <f>SUM(U10,W10)</f>
        <v>8642.995200000001</v>
      </c>
      <c r="W10" s="35">
        <f>SUM(W5:W9)</f>
        <v>2863.273</v>
      </c>
      <c r="X10" s="104"/>
      <c r="Y10" s="106"/>
      <c r="Z10" s="104">
        <f>SUM(U10,W10)</f>
        <v>8642.995200000001</v>
      </c>
    </row>
    <row r="11" spans="1:26" ht="60" customHeight="1" thickBot="1">
      <c r="A11" s="73" t="s">
        <v>51</v>
      </c>
      <c r="B11" s="74"/>
      <c r="C11" s="75"/>
      <c r="D11" s="75"/>
      <c r="E11" s="75"/>
      <c r="F11" s="76"/>
      <c r="G11" s="75"/>
      <c r="H11" s="77"/>
      <c r="I11" s="77"/>
      <c r="J11" s="77"/>
      <c r="K11" s="79"/>
      <c r="L11" s="79"/>
      <c r="M11" s="79"/>
      <c r="N11" s="75"/>
      <c r="O11" s="75"/>
      <c r="P11" s="79"/>
      <c r="Q11" s="78"/>
      <c r="R11" s="80"/>
      <c r="S11" s="80"/>
      <c r="T11" s="76"/>
      <c r="U11" s="90"/>
      <c r="V11" s="107">
        <v>104.95</v>
      </c>
      <c r="W11" s="142">
        <f>SUM(V11,V10,V11)</f>
        <v>8852.895200000003</v>
      </c>
      <c r="Y11" s="104">
        <f>SUM(V10:V11)</f>
        <v>8747.945200000002</v>
      </c>
      <c r="Z11" s="104"/>
    </row>
    <row r="12" spans="1:28" ht="49.5" customHeight="1" thickBot="1">
      <c r="A12" s="73" t="s">
        <v>39</v>
      </c>
      <c r="B12" s="74"/>
      <c r="C12" s="75"/>
      <c r="D12" s="75"/>
      <c r="E12" s="75"/>
      <c r="F12" s="76"/>
      <c r="G12" s="75"/>
      <c r="H12" s="77"/>
      <c r="I12" s="77"/>
      <c r="J12" s="77"/>
      <c r="K12" s="79"/>
      <c r="L12" s="79"/>
      <c r="M12" s="79"/>
      <c r="N12" s="75"/>
      <c r="O12" s="75"/>
      <c r="P12" s="79"/>
      <c r="Q12" s="78"/>
      <c r="R12" s="80"/>
      <c r="S12" s="80"/>
      <c r="T12" s="76"/>
      <c r="U12" s="90"/>
      <c r="V12" s="119">
        <f>SUM(V10:V11)</f>
        <v>8747.945200000002</v>
      </c>
      <c r="W12" s="35"/>
      <c r="X12" s="106"/>
      <c r="Y12" s="104"/>
      <c r="Z12" s="104"/>
      <c r="AB12" s="104"/>
    </row>
    <row r="13" spans="1:28" s="30" customFormat="1" ht="99.75" customHeight="1" thickBot="1">
      <c r="A13" s="81" t="s">
        <v>57</v>
      </c>
      <c r="B13" s="82">
        <v>9</v>
      </c>
      <c r="C13" s="83"/>
      <c r="D13" s="83">
        <v>17</v>
      </c>
      <c r="E13" s="83">
        <v>65.5</v>
      </c>
      <c r="F13" s="84">
        <v>126.135</v>
      </c>
      <c r="G13" s="83">
        <v>148.9</v>
      </c>
      <c r="H13" s="83">
        <v>144.65</v>
      </c>
      <c r="I13" s="83">
        <v>392.6767</v>
      </c>
      <c r="J13" s="83">
        <v>717.6493</v>
      </c>
      <c r="K13" s="85">
        <v>1044.2719</v>
      </c>
      <c r="L13" s="85">
        <v>112</v>
      </c>
      <c r="M13" s="83">
        <v>1621.0529</v>
      </c>
      <c r="N13" s="83">
        <v>598.6817</v>
      </c>
      <c r="O13" s="83">
        <v>52.6971</v>
      </c>
      <c r="P13" s="83">
        <v>454.8673</v>
      </c>
      <c r="Q13" s="84">
        <v>115.8224</v>
      </c>
      <c r="R13" s="86"/>
      <c r="S13" s="86">
        <v>81</v>
      </c>
      <c r="T13" s="84">
        <v>4.56</v>
      </c>
      <c r="U13" s="84">
        <f>SUM(B13:T13)</f>
        <v>5706.464300000001</v>
      </c>
      <c r="V13" s="102">
        <f>SUM(U13,W13)</f>
        <v>8491.6815</v>
      </c>
      <c r="W13" s="87">
        <v>2785.2172</v>
      </c>
      <c r="AB13" s="112">
        <f>SUM(W13:AA13,V10,V14)</f>
        <v>18171.8124</v>
      </c>
    </row>
    <row r="14" spans="1:26" ht="129.75" customHeight="1" thickBot="1">
      <c r="A14" s="73" t="s">
        <v>54</v>
      </c>
      <c r="B14" s="88">
        <v>49</v>
      </c>
      <c r="C14" s="89">
        <v>24</v>
      </c>
      <c r="D14" s="89">
        <v>49</v>
      </c>
      <c r="E14" s="89">
        <v>57</v>
      </c>
      <c r="F14" s="90">
        <v>74</v>
      </c>
      <c r="G14" s="89">
        <v>53</v>
      </c>
      <c r="H14" s="89">
        <v>69</v>
      </c>
      <c r="I14" s="89">
        <v>131</v>
      </c>
      <c r="J14" s="89">
        <v>1208.5</v>
      </c>
      <c r="K14" s="89">
        <v>703.25</v>
      </c>
      <c r="L14" s="89">
        <v>1454</v>
      </c>
      <c r="M14" s="89">
        <v>514.5</v>
      </c>
      <c r="N14" s="89">
        <v>284.25</v>
      </c>
      <c r="O14" s="89">
        <v>200</v>
      </c>
      <c r="P14" s="89">
        <v>612.65</v>
      </c>
      <c r="Q14" s="90">
        <v>448.5</v>
      </c>
      <c r="R14" s="91"/>
      <c r="S14" s="91"/>
      <c r="T14" s="107">
        <v>707</v>
      </c>
      <c r="U14" s="120">
        <f>SUM(B14:T14)</f>
        <v>6638.65</v>
      </c>
      <c r="V14" s="143">
        <f>SUM(U14,W14)</f>
        <v>6743.599999999999</v>
      </c>
      <c r="W14" s="115">
        <v>104.95</v>
      </c>
      <c r="X14" s="116"/>
      <c r="Y14" s="117"/>
      <c r="Z14" s="118"/>
    </row>
    <row r="15" spans="1:26" s="30" customFormat="1" ht="99.75" customHeight="1" thickBot="1">
      <c r="A15" s="92" t="s">
        <v>55</v>
      </c>
      <c r="B15" s="88">
        <v>49</v>
      </c>
      <c r="C15" s="89">
        <v>24</v>
      </c>
      <c r="D15" s="89">
        <v>49</v>
      </c>
      <c r="E15" s="89">
        <v>56</v>
      </c>
      <c r="F15" s="90">
        <v>75</v>
      </c>
      <c r="G15" s="144">
        <v>50</v>
      </c>
      <c r="H15" s="144">
        <v>70</v>
      </c>
      <c r="I15" s="144">
        <v>126</v>
      </c>
      <c r="J15" s="144">
        <v>1204.5</v>
      </c>
      <c r="K15" s="144">
        <v>699.25</v>
      </c>
      <c r="L15" s="144">
        <v>1437</v>
      </c>
      <c r="M15" s="144">
        <v>546.5</v>
      </c>
      <c r="N15" s="144">
        <v>250.25</v>
      </c>
      <c r="O15" s="144">
        <v>199.5</v>
      </c>
      <c r="P15" s="144">
        <v>630.65</v>
      </c>
      <c r="Q15" s="145">
        <v>451.5</v>
      </c>
      <c r="R15" s="146"/>
      <c r="S15" s="146"/>
      <c r="T15" s="114">
        <v>707</v>
      </c>
      <c r="U15" s="147">
        <f>SUM(B15:T15)</f>
        <v>6625.15</v>
      </c>
      <c r="V15" s="148">
        <f>SUM(U15,W15)</f>
        <v>6731.099999999999</v>
      </c>
      <c r="W15" s="137">
        <v>105.95</v>
      </c>
      <c r="Z15" s="113"/>
    </row>
    <row r="16" spans="1:25" ht="150" customHeight="1" thickBot="1" thickTop="1">
      <c r="A16" s="93" t="s">
        <v>64</v>
      </c>
      <c r="B16" s="94">
        <f aca="true" t="shared" si="1" ref="B16:Q16">SUM(B10+B14)</f>
        <v>59</v>
      </c>
      <c r="C16" s="95">
        <f t="shared" si="1"/>
        <v>24</v>
      </c>
      <c r="D16" s="95">
        <f t="shared" si="1"/>
        <v>69.63</v>
      </c>
      <c r="E16" s="95">
        <f t="shared" si="1"/>
        <v>120.6</v>
      </c>
      <c r="F16" s="96">
        <f t="shared" si="1"/>
        <v>204.755</v>
      </c>
      <c r="G16" s="95">
        <f t="shared" si="1"/>
        <v>212.05</v>
      </c>
      <c r="H16" s="95">
        <f t="shared" si="1"/>
        <v>242.75</v>
      </c>
      <c r="I16" s="95">
        <f t="shared" si="1"/>
        <v>508.81170000000003</v>
      </c>
      <c r="J16" s="95">
        <f t="shared" si="1"/>
        <v>1918.1493</v>
      </c>
      <c r="K16" s="95">
        <f t="shared" si="1"/>
        <v>1775.2640999999999</v>
      </c>
      <c r="L16" s="95">
        <f t="shared" si="1"/>
        <v>1563.49</v>
      </c>
      <c r="M16" s="97">
        <f t="shared" si="1"/>
        <v>2206.6816</v>
      </c>
      <c r="N16" s="95">
        <f t="shared" si="1"/>
        <v>902.7696000000001</v>
      </c>
      <c r="O16" s="95">
        <f t="shared" si="1"/>
        <v>240.0971</v>
      </c>
      <c r="P16" s="97">
        <f t="shared" si="1"/>
        <v>1033.9699</v>
      </c>
      <c r="Q16" s="98">
        <f t="shared" si="1"/>
        <v>542.4239</v>
      </c>
      <c r="R16" s="99"/>
      <c r="S16" s="96">
        <f>SUM(S10+S14)</f>
        <v>81</v>
      </c>
      <c r="T16" s="96">
        <f>SUM(T10+T14)</f>
        <v>712.93</v>
      </c>
      <c r="U16" s="131">
        <f>SUM(B16:T16)</f>
        <v>12418.3722</v>
      </c>
      <c r="V16" s="131">
        <f>SUM(W16,U16)</f>
        <v>15386.5952</v>
      </c>
      <c r="W16" s="128">
        <v>2968.223</v>
      </c>
      <c r="X16" s="104"/>
      <c r="Y16" s="104"/>
    </row>
    <row r="17" spans="1:25" s="30" customFormat="1" ht="120" customHeight="1" thickBot="1" thickTop="1">
      <c r="A17" s="108" t="s">
        <v>52</v>
      </c>
      <c r="B17" s="100">
        <v>58</v>
      </c>
      <c r="C17" s="100">
        <v>24</v>
      </c>
      <c r="D17" s="100">
        <v>66</v>
      </c>
      <c r="E17" s="100">
        <v>121.5</v>
      </c>
      <c r="F17" s="100">
        <v>201.135</v>
      </c>
      <c r="G17" s="151">
        <f>SUM(G13+G15)</f>
        <v>198.9</v>
      </c>
      <c r="H17" s="151">
        <f aca="true" t="shared" si="2" ref="H17:T17">SUM(H13+H15)</f>
        <v>214.65</v>
      </c>
      <c r="I17" s="151">
        <f t="shared" si="2"/>
        <v>518.6767</v>
      </c>
      <c r="J17" s="151">
        <f t="shared" si="2"/>
        <v>1922.1493</v>
      </c>
      <c r="K17" s="151">
        <f t="shared" si="2"/>
        <v>1743.5219</v>
      </c>
      <c r="L17" s="151">
        <f t="shared" si="2"/>
        <v>1549</v>
      </c>
      <c r="M17" s="151">
        <f t="shared" si="2"/>
        <v>2167.5528999999997</v>
      </c>
      <c r="N17" s="151">
        <f t="shared" si="2"/>
        <v>848.9317</v>
      </c>
      <c r="O17" s="151">
        <f t="shared" si="2"/>
        <v>252.1971</v>
      </c>
      <c r="P17" s="151">
        <f t="shared" si="2"/>
        <v>1085.5173</v>
      </c>
      <c r="Q17" s="151">
        <f t="shared" si="2"/>
        <v>567.3224</v>
      </c>
      <c r="R17" s="151">
        <f t="shared" si="2"/>
        <v>0</v>
      </c>
      <c r="S17" s="151">
        <f t="shared" si="2"/>
        <v>81</v>
      </c>
      <c r="T17" s="151">
        <f t="shared" si="2"/>
        <v>711.56</v>
      </c>
      <c r="U17" s="151">
        <f>SUM(B17:T17)</f>
        <v>12331.6143</v>
      </c>
      <c r="V17" s="152">
        <f>SUM(W17,U17)</f>
        <v>15222.7815</v>
      </c>
      <c r="W17" s="31">
        <v>2891.1672</v>
      </c>
      <c r="Y17" s="112"/>
    </row>
    <row r="19" ht="12.75">
      <c r="D19" s="29" t="s">
        <v>36</v>
      </c>
    </row>
  </sheetData>
  <mergeCells count="5">
    <mergeCell ref="A1:V1"/>
    <mergeCell ref="B2:U2"/>
    <mergeCell ref="G3:J3"/>
    <mergeCell ref="K3:P3"/>
    <mergeCell ref="B3:F3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40" r:id="rId1"/>
  <headerFooter alignWithMargins="0">
    <oddHeader>&amp;L&amp;"Arial,Standard"&amp;24Stellenplan 2010&amp;C&amp;"Arial,Standard"&amp;16
&amp;R&amp;"Arial,Standard"&amp;24- 9 -</oddHeader>
    <oddFooter>&amp;L&amp;"Helv,Fett"&amp;24&amp;UNachrichtlich:
&amp;UStellen für Beschäftigte der Eigenbetriebe sind nicht Bestandteil des Stellenplans sondern der Stellenübersichten zu den Wirtschaftsplänen&amp;C&amp;"Univers,Standard"&amp;8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2009-12-15T08:27:49Z</cp:lastPrinted>
  <dcterms:created xsi:type="dcterms:W3CDTF">1999-11-03T11:10:23Z</dcterms:created>
  <dcterms:modified xsi:type="dcterms:W3CDTF">2009-12-15T08:29:00Z</dcterms:modified>
  <cp:category/>
  <cp:version/>
  <cp:contentType/>
  <cp:contentStatus/>
</cp:coreProperties>
</file>