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" windowWidth="11565" windowHeight="7890" activeTab="0"/>
  </bookViews>
  <sheets>
    <sheet name="Synopse FamilienCard-Bonuscard" sheetId="1" r:id="rId1"/>
  </sheets>
  <externalReferences>
    <externalReference r:id="rId4"/>
  </externalReferences>
  <definedNames>
    <definedName name="_xlnm.Print_Area" localSheetId="0">'Synopse FamilienCard-Bonuscard'!$A$1:$E$25</definedName>
  </definedNames>
  <calcPr fullCalcOnLoad="1"/>
</workbook>
</file>

<file path=xl/sharedStrings.xml><?xml version="1.0" encoding="utf-8"?>
<sst xmlns="http://schemas.openxmlformats.org/spreadsheetml/2006/main" count="38" uniqueCount="38">
  <si>
    <t>Wilhelma</t>
  </si>
  <si>
    <t>Waldheime</t>
  </si>
  <si>
    <t>Städt. Bäder</t>
  </si>
  <si>
    <t>Beiträge und Angebote
Sportvereine</t>
  </si>
  <si>
    <t>Musikschule</t>
  </si>
  <si>
    <t>Fernsehturm</t>
  </si>
  <si>
    <t>Planetarium</t>
  </si>
  <si>
    <t>Waldau</t>
  </si>
  <si>
    <t>Mütterzentrum
Stuttgart-Süd</t>
  </si>
  <si>
    <t>Kinderwerkstatt
Feuerbach</t>
  </si>
  <si>
    <t>Kunstmuseum</t>
  </si>
  <si>
    <t>Volkshochschule</t>
  </si>
  <si>
    <t>Sonstige</t>
  </si>
  <si>
    <t>Anteil %</t>
  </si>
  <si>
    <t>Private Freibäder</t>
  </si>
  <si>
    <t>Einzelrückerstattung</t>
  </si>
  <si>
    <t>Haus der Familie</t>
  </si>
  <si>
    <t>Auswärtige
Ferienerholung</t>
  </si>
  <si>
    <t>Rückerstattung
Sportvereinsbeitrag</t>
  </si>
  <si>
    <t>35-30 % Ermäßigung</t>
  </si>
  <si>
    <t>40% Gebühr f. Erw. 20 % Kind.</t>
  </si>
  <si>
    <t>20,8 % Ermäßigung (2,50 €)</t>
  </si>
  <si>
    <t>40 % Ermäßigung (2 €)</t>
  </si>
  <si>
    <r>
      <t xml:space="preserve">Theater </t>
    </r>
    <r>
      <rPr>
        <b/>
        <sz val="10"/>
        <rFont val="Arial"/>
        <family val="2"/>
      </rPr>
      <t>(</t>
    </r>
    <r>
      <rPr>
        <b/>
        <u val="single"/>
        <sz val="10"/>
        <rFont val="Arial"/>
        <family val="2"/>
      </rPr>
      <t>JES</t>
    </r>
    <r>
      <rPr>
        <b/>
        <sz val="10"/>
        <rFont val="Arial"/>
        <family val="2"/>
      </rPr>
      <t xml:space="preserve"> + </t>
    </r>
    <r>
      <rPr>
        <sz val="10"/>
        <rFont val="Arial"/>
        <family val="2"/>
      </rPr>
      <t>Fig.Theater</t>
    </r>
    <r>
      <rPr>
        <b/>
        <sz val="10"/>
        <rFont val="Arial"/>
        <family val="2"/>
      </rPr>
      <t>)</t>
    </r>
  </si>
  <si>
    <t xml:space="preserve">kostenfrei für BC </t>
  </si>
  <si>
    <t>90 % vom Schulgeld</t>
  </si>
  <si>
    <t>Ermäß. 1 € -3 € /Eintrittskarte</t>
  </si>
  <si>
    <t>Ermäß. 1 €  /Eintrittskarte</t>
  </si>
  <si>
    <t>15 €/Tag/TN Erm. bei mind. 4 Tg</t>
  </si>
  <si>
    <t>JES: ca. 10 % Erm. (immer 1 €)</t>
  </si>
  <si>
    <t>Schulische    Angebote</t>
  </si>
  <si>
    <r>
      <t xml:space="preserve">Jugendfarmen
</t>
    </r>
    <r>
      <rPr>
        <b/>
        <sz val="11"/>
        <rFont val="Arial"/>
        <family val="2"/>
      </rPr>
      <t>Abenteuerspielplätze</t>
    </r>
  </si>
  <si>
    <t xml:space="preserve">Vergünstigungen
Bonuscard </t>
  </si>
  <si>
    <t>Bereiche - FamilienCard</t>
  </si>
  <si>
    <t xml:space="preserve"> Verwendung Guthaben
FamilienCard 2007 in EUR</t>
  </si>
  <si>
    <t xml:space="preserve">Synopse der Vergünstigungssysteme "Familiencard" und "Bonuscard" </t>
  </si>
  <si>
    <t>Vergünst. 
Familien-
Card</t>
  </si>
  <si>
    <t>Summen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</si>
</sst>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#,##0.00\ &quot;€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1" xfId="0" applyNumberFormat="1" applyBorder="1" applyAlignment="1">
      <alignment/>
    </xf>
    <xf numFmtId="44" fontId="2" fillId="2" borderId="2" xfId="18" applyFont="1" applyFill="1" applyBorder="1" applyAlignment="1">
      <alignment horizontal="center" vertical="center" wrapText="1"/>
    </xf>
    <xf numFmtId="44" fontId="2" fillId="2" borderId="2" xfId="18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/>
    </xf>
    <xf numFmtId="0" fontId="0" fillId="3" borderId="4" xfId="0" applyFill="1" applyBorder="1" applyAlignment="1">
      <alignment/>
    </xf>
    <xf numFmtId="4" fontId="0" fillId="0" borderId="3" xfId="18" applyNumberFormat="1" applyFont="1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0" borderId="5" xfId="0" applyFont="1" applyBorder="1" applyAlignment="1">
      <alignment/>
    </xf>
    <xf numFmtId="44" fontId="2" fillId="2" borderId="6" xfId="18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4" fontId="2" fillId="0" borderId="13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itung%20Freiwillige%20Leistungen\Bonus-FamilienCard\FamCard\2007\Ums&#228;tze_Einzelangebote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1">
          <cell r="A21">
            <v>557262.36</v>
          </cell>
          <cell r="B21">
            <v>14869.27</v>
          </cell>
          <cell r="C21">
            <v>20046.9</v>
          </cell>
          <cell r="D21">
            <v>1400.95</v>
          </cell>
          <cell r="E21">
            <v>313</v>
          </cell>
          <cell r="F21">
            <v>7061.24</v>
          </cell>
          <cell r="G21">
            <v>38145.45</v>
          </cell>
          <cell r="H21">
            <v>1684878.56</v>
          </cell>
          <cell r="I21">
            <v>39458.76</v>
          </cell>
          <cell r="J21">
            <v>315517.09</v>
          </cell>
          <cell r="K21">
            <v>424309.65</v>
          </cell>
          <cell r="L21">
            <v>14020.88</v>
          </cell>
          <cell r="M21">
            <v>197143.36</v>
          </cell>
          <cell r="N21">
            <v>3446.6</v>
          </cell>
          <cell r="O21">
            <v>115670.04000000001</v>
          </cell>
          <cell r="P21">
            <v>34426.92</v>
          </cell>
          <cell r="Q21">
            <v>51301.05</v>
          </cell>
          <cell r="R21">
            <v>1289.5</v>
          </cell>
          <cell r="S21">
            <v>10127.2</v>
          </cell>
          <cell r="T21">
            <v>15052.94</v>
          </cell>
          <cell r="V21">
            <v>2111.44</v>
          </cell>
          <cell r="W21">
            <v>5217.85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23.00390625" style="0" customWidth="1"/>
    <col min="2" max="2" width="21.00390625" style="0" customWidth="1"/>
    <col min="3" max="3" width="8.421875" style="0" customWidth="1"/>
    <col min="4" max="4" width="9.7109375" style="0" customWidth="1"/>
    <col min="5" max="5" width="25.28125" style="0" customWidth="1"/>
  </cols>
  <sheetData>
    <row r="1" ht="15.75">
      <c r="A1" s="1" t="s">
        <v>35</v>
      </c>
    </row>
    <row r="2" ht="13.5" thickBot="1"/>
    <row r="3" spans="1:5" ht="51.75" thickBot="1">
      <c r="A3" s="19" t="s">
        <v>33</v>
      </c>
      <c r="B3" s="20" t="s">
        <v>34</v>
      </c>
      <c r="C3" s="21" t="s">
        <v>13</v>
      </c>
      <c r="D3" s="22" t="s">
        <v>36</v>
      </c>
      <c r="E3" s="23" t="s">
        <v>32</v>
      </c>
    </row>
    <row r="4" spans="1:5" ht="27.75" customHeight="1">
      <c r="A4" s="14" t="s">
        <v>2</v>
      </c>
      <c r="B4" s="15">
        <f>'[1]Tabelle1'!$H$21</f>
        <v>1684878.56</v>
      </c>
      <c r="C4" s="16">
        <f aca="true" t="shared" si="0" ref="C4:C25">B4/$B$25</f>
        <v>0.4742034581515443</v>
      </c>
      <c r="D4" s="17"/>
      <c r="E4" s="18" t="s">
        <v>26</v>
      </c>
    </row>
    <row r="5" spans="1:5" ht="27.75" customHeight="1">
      <c r="A5" s="4" t="s">
        <v>0</v>
      </c>
      <c r="B5" s="8">
        <f>'[1]Tabelle1'!$A$21</f>
        <v>557262.36</v>
      </c>
      <c r="C5" s="2">
        <f t="shared" si="0"/>
        <v>0.156839634905017</v>
      </c>
      <c r="D5" s="7"/>
      <c r="E5" s="10" t="s">
        <v>21</v>
      </c>
    </row>
    <row r="6" spans="1:5" ht="49.5" customHeight="1">
      <c r="A6" s="3" t="s">
        <v>30</v>
      </c>
      <c r="B6" s="6">
        <f>'[1]Tabelle1'!$K$21</f>
        <v>424309.65</v>
      </c>
      <c r="C6" s="2">
        <f t="shared" si="0"/>
        <v>0.119420537559141</v>
      </c>
      <c r="D6" s="7"/>
      <c r="E6" s="11"/>
    </row>
    <row r="7" spans="1:5" ht="27.75" customHeight="1">
      <c r="A7" s="4" t="s">
        <v>1</v>
      </c>
      <c r="B7" s="6">
        <f>'[1]Tabelle1'!$J$21</f>
        <v>315517.09</v>
      </c>
      <c r="C7" s="2">
        <f t="shared" si="0"/>
        <v>0.08880123395000768</v>
      </c>
      <c r="D7" s="9">
        <v>0.2</v>
      </c>
      <c r="E7" s="10" t="s">
        <v>24</v>
      </c>
    </row>
    <row r="8" spans="1:5" ht="27.75" customHeight="1">
      <c r="A8" s="3" t="s">
        <v>18</v>
      </c>
      <c r="B8" s="6">
        <f>'[1]Tabelle1'!$M$21</f>
        <v>197143.36</v>
      </c>
      <c r="C8" s="2">
        <f t="shared" si="0"/>
        <v>0.055485341960559355</v>
      </c>
      <c r="D8" s="7"/>
      <c r="E8" s="12"/>
    </row>
    <row r="9" spans="1:5" ht="49.5" customHeight="1">
      <c r="A9" s="3" t="s">
        <v>3</v>
      </c>
      <c r="B9" s="6">
        <f>'[1]Tabelle1'!$O$21</f>
        <v>115670.04000000001</v>
      </c>
      <c r="C9" s="2">
        <f t="shared" si="0"/>
        <v>0.032554947445308735</v>
      </c>
      <c r="D9" s="7"/>
      <c r="E9" s="12"/>
    </row>
    <row r="10" spans="1:5" ht="27.75" customHeight="1">
      <c r="A10" s="4" t="s">
        <v>4</v>
      </c>
      <c r="B10" s="6">
        <f>'[1]Tabelle1'!$L$21</f>
        <v>14020.88</v>
      </c>
      <c r="C10" s="2">
        <f t="shared" si="0"/>
        <v>0.003946129970534983</v>
      </c>
      <c r="D10" s="9">
        <v>0.2</v>
      </c>
      <c r="E10" s="10" t="s">
        <v>25</v>
      </c>
    </row>
    <row r="11" spans="1:5" ht="27.75" customHeight="1">
      <c r="A11" s="3" t="s">
        <v>14</v>
      </c>
      <c r="B11" s="6">
        <f>'[1]Tabelle1'!$G$21</f>
        <v>38145.45</v>
      </c>
      <c r="C11" s="2">
        <f t="shared" si="0"/>
        <v>0.010735909834799502</v>
      </c>
      <c r="D11" s="7"/>
      <c r="E11" s="10" t="s">
        <v>27</v>
      </c>
    </row>
    <row r="12" spans="1:5" ht="27.75" customHeight="1">
      <c r="A12" s="4" t="s">
        <v>5</v>
      </c>
      <c r="B12" s="6">
        <f>'[1]Tabelle1'!$C$21</f>
        <v>20046.9</v>
      </c>
      <c r="C12" s="2">
        <f t="shared" si="0"/>
        <v>0.00564213322603986</v>
      </c>
      <c r="D12" s="7"/>
      <c r="E12" s="10" t="s">
        <v>22</v>
      </c>
    </row>
    <row r="13" spans="1:5" ht="27.75" customHeight="1">
      <c r="A13" s="4" t="s">
        <v>6</v>
      </c>
      <c r="B13" s="6">
        <f>'[1]Tabelle1'!$B$21</f>
        <v>14869.27</v>
      </c>
      <c r="C13" s="2">
        <f t="shared" si="0"/>
        <v>0.004184906509932094</v>
      </c>
      <c r="D13" s="7"/>
      <c r="E13" s="12"/>
    </row>
    <row r="14" spans="1:5" ht="27.75" customHeight="1">
      <c r="A14" s="3" t="s">
        <v>17</v>
      </c>
      <c r="B14" s="6">
        <f>'[1]Tabelle1'!$I$21</f>
        <v>39458.76</v>
      </c>
      <c r="C14" s="2">
        <f t="shared" si="0"/>
        <v>0.011105536559484637</v>
      </c>
      <c r="D14" s="7"/>
      <c r="E14" s="13" t="s">
        <v>28</v>
      </c>
    </row>
    <row r="15" spans="1:5" ht="27.75" customHeight="1">
      <c r="A15" s="4" t="s">
        <v>7</v>
      </c>
      <c r="B15" s="6">
        <f>'[1]Tabelle1'!$P$21</f>
        <v>34426.92</v>
      </c>
      <c r="C15" s="2">
        <f t="shared" si="0"/>
        <v>0.009689341953230481</v>
      </c>
      <c r="D15" s="7"/>
      <c r="E15" s="12"/>
    </row>
    <row r="16" spans="1:5" ht="27.75" customHeight="1">
      <c r="A16" s="3" t="s">
        <v>16</v>
      </c>
      <c r="B16" s="6">
        <f>'[1]Tabelle1'!$Q$21</f>
        <v>51301.05</v>
      </c>
      <c r="C16" s="2">
        <f t="shared" si="0"/>
        <v>0.01443850963170027</v>
      </c>
      <c r="D16" s="7"/>
      <c r="E16" s="12"/>
    </row>
    <row r="17" spans="1:5" ht="27.75" customHeight="1">
      <c r="A17" s="3" t="s">
        <v>8</v>
      </c>
      <c r="B17" s="6">
        <f>'[1]Tabelle1'!$R$21</f>
        <v>1289.5</v>
      </c>
      <c r="C17" s="2">
        <f t="shared" si="0"/>
        <v>0.0003629254794994936</v>
      </c>
      <c r="D17" s="7"/>
      <c r="E17" s="12"/>
    </row>
    <row r="18" spans="1:5" ht="27.75" customHeight="1">
      <c r="A18" s="5" t="s">
        <v>9</v>
      </c>
      <c r="B18" s="6">
        <f>'[1]Tabelle1'!$S$21</f>
        <v>10127.2</v>
      </c>
      <c r="C18" s="2">
        <f t="shared" si="0"/>
        <v>0.002850266704914519</v>
      </c>
      <c r="D18" s="7"/>
      <c r="E18" s="12"/>
    </row>
    <row r="19" spans="1:5" ht="27.75" customHeight="1">
      <c r="A19" s="5" t="s">
        <v>31</v>
      </c>
      <c r="B19" s="6">
        <f>'[1]Tabelle1'!$T$21</f>
        <v>15052.94</v>
      </c>
      <c r="C19" s="2">
        <f t="shared" si="0"/>
        <v>0.004236599819602255</v>
      </c>
      <c r="D19" s="7"/>
      <c r="E19" s="12"/>
    </row>
    <row r="20" spans="1:5" ht="27.75" customHeight="1">
      <c r="A20" s="5" t="s">
        <v>23</v>
      </c>
      <c r="B20" s="6">
        <f>'[1]Tabelle1'!$D$21+'[1]Tabelle1'!$E$21</f>
        <v>1713.95</v>
      </c>
      <c r="C20" s="2">
        <f t="shared" si="0"/>
        <v>0.00048238551809860964</v>
      </c>
      <c r="D20" s="7"/>
      <c r="E20" s="13" t="s">
        <v>29</v>
      </c>
    </row>
    <row r="21" spans="1:5" ht="27.75" customHeight="1">
      <c r="A21" s="5" t="s">
        <v>10</v>
      </c>
      <c r="B21" s="6">
        <f>'[1]Tabelle1'!$V$21</f>
        <v>2111.44</v>
      </c>
      <c r="C21" s="2">
        <f t="shared" si="0"/>
        <v>0.0005942577545051654</v>
      </c>
      <c r="D21" s="7"/>
      <c r="E21" s="10" t="s">
        <v>19</v>
      </c>
    </row>
    <row r="22" spans="1:5" ht="27.75" customHeight="1">
      <c r="A22" s="3" t="s">
        <v>11</v>
      </c>
      <c r="B22" s="6">
        <f>'[1]Tabelle1'!$F$21</f>
        <v>7061.24</v>
      </c>
      <c r="C22" s="2">
        <f t="shared" si="0"/>
        <v>0.0019873624760457574</v>
      </c>
      <c r="D22" s="7"/>
      <c r="E22" s="10" t="s">
        <v>20</v>
      </c>
    </row>
    <row r="23" spans="1:5" ht="27.75" customHeight="1">
      <c r="A23" s="3" t="s">
        <v>15</v>
      </c>
      <c r="B23" s="6">
        <f>'[1]Tabelle1'!$N$21</f>
        <v>3446.6</v>
      </c>
      <c r="C23" s="2">
        <f t="shared" si="0"/>
        <v>0.0009700340889049668</v>
      </c>
      <c r="D23" s="7"/>
      <c r="E23" s="12"/>
    </row>
    <row r="24" spans="1:5" ht="27.75" customHeight="1" thickBot="1">
      <c r="A24" s="24" t="s">
        <v>12</v>
      </c>
      <c r="B24" s="25">
        <f>'[1]Tabelle1'!$W$21</f>
        <v>5217.85</v>
      </c>
      <c r="C24" s="26">
        <f t="shared" si="0"/>
        <v>0.0014685465011294555</v>
      </c>
      <c r="D24" s="27"/>
      <c r="E24" s="28"/>
    </row>
    <row r="25" spans="1:5" ht="30" customHeight="1" thickBot="1">
      <c r="A25" s="33" t="s">
        <v>37</v>
      </c>
      <c r="B25" s="29">
        <f>SUM(B4:B24)</f>
        <v>3553071.01</v>
      </c>
      <c r="C25" s="30">
        <f t="shared" si="0"/>
        <v>1</v>
      </c>
      <c r="D25" s="31"/>
      <c r="E25" s="32"/>
    </row>
  </sheetData>
  <printOptions/>
  <pageMargins left="0.75" right="0.75" top="1" bottom="1" header="0.4921259845" footer="0.4921259845"/>
  <pageSetup horizontalDpi="600" verticalDpi="600" orientation="portrait" paperSize="9" scale="95" r:id="rId1"/>
  <headerFooter alignWithMargins="0">
    <oddHeader>&amp;LAnlage 2 zur GRDrs 902/2009&amp;R06.10.09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u500804</dc:creator>
  <cp:keywords/>
  <dc:description/>
  <cp:lastModifiedBy>B.Mattheis</cp:lastModifiedBy>
  <cp:lastPrinted>2009-10-20T14:56:41Z</cp:lastPrinted>
  <dcterms:created xsi:type="dcterms:W3CDTF">2009-10-06T08:47:15Z</dcterms:created>
  <dcterms:modified xsi:type="dcterms:W3CDTF">2009-10-20T14:57:25Z</dcterms:modified>
  <cp:category/>
  <cp:version/>
  <cp:contentType/>
  <cp:contentStatus/>
</cp:coreProperties>
</file>