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5385" activeTab="0"/>
  </bookViews>
  <sheets>
    <sheet name="Seite 1 o. AT" sheetId="1" r:id="rId1"/>
    <sheet name="Seite 2 o. AT" sheetId="2" r:id="rId2"/>
  </sheets>
  <definedNames/>
  <calcPr fullCalcOnLoad="1"/>
</workbook>
</file>

<file path=xl/sharedStrings.xml><?xml version="1.0" encoding="utf-8"?>
<sst xmlns="http://schemas.openxmlformats.org/spreadsheetml/2006/main" count="91" uniqueCount="40">
  <si>
    <t>bis 1 Stunde</t>
  </si>
  <si>
    <t>jede weitere Stunde</t>
  </si>
  <si>
    <t>2 Stunden</t>
  </si>
  <si>
    <t>3 Stunden</t>
  </si>
  <si>
    <t>Verhältnis
städt./
nichtstädt.</t>
  </si>
  <si>
    <t>(A) städt. PH/ TG/ PP
Rathausgarage, Schwabenzentrum,
Karstadt, Rotebühlplatz, Österreich. Platz</t>
  </si>
  <si>
    <t xml:space="preserve">(B) Nichstädt. Objekte
</t>
  </si>
  <si>
    <t>=&gt; hier: APCOA</t>
  </si>
  <si>
    <t>Friedrichsbau</t>
  </si>
  <si>
    <t>Stuttgarter Volksbank</t>
  </si>
  <si>
    <t>BW-Bank / Kunstmuseum</t>
  </si>
  <si>
    <t>Dresdner Bank</t>
  </si>
  <si>
    <t>LBS (jetzt: City-Garage)</t>
  </si>
  <si>
    <t>Königshof</t>
  </si>
  <si>
    <t>Sophienstraße</t>
  </si>
  <si>
    <t>Zeppelin-Carree</t>
  </si>
  <si>
    <t>Stephansgarage</t>
  </si>
  <si>
    <t>Schillerplatz/Commerzbank</t>
  </si>
  <si>
    <t>Königsbau (seit 04/06 im Betrieb)</t>
  </si>
  <si>
    <t xml:space="preserve"> =&gt; Ø</t>
  </si>
  <si>
    <t>=&gt; hier: Stuttgarter Heimschutz</t>
  </si>
  <si>
    <t>Schloßgarten (Am Hbf)    =&gt; Ø</t>
  </si>
  <si>
    <t>=&gt; hier: B+B</t>
  </si>
  <si>
    <t>keine Angaben</t>
  </si>
  <si>
    <t>=&gt; hier: Parkservice Hüfner</t>
  </si>
  <si>
    <r>
      <t>Kurzparkerentgelte in PH/TG S-City im Vergleich Nov. 2005 - Nov. 2009 sowie Verhältnis städt. zu nichtstädt. PH/TG in % (</t>
    </r>
    <r>
      <rPr>
        <b/>
        <u val="single"/>
        <sz val="10"/>
        <rFont val="Arial"/>
        <family val="2"/>
      </rPr>
      <t>hier:</t>
    </r>
    <r>
      <rPr>
        <b/>
        <sz val="10"/>
        <rFont val="Arial"/>
        <family val="2"/>
      </rPr>
      <t xml:space="preserve"> ohne Abendtarif)</t>
    </r>
  </si>
  <si>
    <t>Stadtmitte (Kronzprinzbau)   (1)</t>
  </si>
  <si>
    <t>Kronprinzenstraße    (1)</t>
  </si>
  <si>
    <t>Züblin  =&gt; Ø     (2)</t>
  </si>
  <si>
    <t>(1) bis 30min:  1,- €,  bis 60 min:  2,- €, jede weitere Stunde:  2,- €  betr.: 2009</t>
  </si>
  <si>
    <t>(2) jede 30min:  1,- €  (berechnet auf Stundentarif)</t>
  </si>
  <si>
    <t>Rotebühlhof</t>
  </si>
  <si>
    <t>Landtag</t>
  </si>
  <si>
    <t>Haus der Geschichte</t>
  </si>
  <si>
    <t>PP Th.-Heuss-Str./Kienestr. (neu)</t>
  </si>
  <si>
    <t>=&gt; hier: Landeseigene Objekte in
Eigenregie (=PBW) oder Fremd-
bewirtschaftung (1)</t>
  </si>
  <si>
    <t>Landesbibliothek  (2)</t>
  </si>
  <si>
    <t>Staatsgalerie  (3)</t>
  </si>
  <si>
    <r>
      <t xml:space="preserve">(1) je angefangene 30min:  1,- €, </t>
    </r>
    <r>
      <rPr>
        <u val="single"/>
        <sz val="10"/>
        <rFont val="Arial"/>
        <family val="2"/>
      </rPr>
      <t>hier:</t>
    </r>
    <r>
      <rPr>
        <sz val="10"/>
        <rFont val="Arial"/>
        <family val="0"/>
      </rPr>
      <t xml:space="preserve"> berechnet auf 1h, </t>
    </r>
    <r>
      <rPr>
        <u val="single"/>
        <sz val="10"/>
        <rFont val="Arial"/>
        <family val="2"/>
      </rPr>
      <t>möglich</t>
    </r>
    <r>
      <rPr>
        <sz val="10"/>
        <rFont val="Arial"/>
        <family val="0"/>
      </rPr>
      <t xml:space="preserve"> In Abhängigkeit vom tatsächlichen Parkverhalten (betr. 2009)
außerdem: Angebot von Sonntags- und Feiertagspauschalen (06.00-06.00), mehrheitlich 4,- €</t>
    </r>
  </si>
  <si>
    <t>(2) Angebot von "Falbuerpauschalen" (15.00-06.00 Uhr, werk.)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</si>
</sst>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\-0.00%"/>
    <numFmt numFmtId="167" formatCode="0.000"/>
    <numFmt numFmtId="168" formatCode="[$-407]dddd\,\ d\.\ mmmm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17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0" fontId="2" fillId="0" borderId="4" xfId="0" applyFont="1" applyBorder="1" applyAlignment="1" quotePrefix="1">
      <alignment horizontal="left" vertical="center" wrapText="1"/>
    </xf>
    <xf numFmtId="2" fontId="0" fillId="0" borderId="5" xfId="0" applyNumberFormat="1" applyBorder="1" applyAlignment="1">
      <alignment/>
    </xf>
    <xf numFmtId="10" fontId="0" fillId="0" borderId="6" xfId="18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 quotePrefix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 horizontal="center" vertical="center"/>
    </xf>
    <xf numFmtId="10" fontId="2" fillId="0" borderId="6" xfId="18" applyNumberFormat="1" applyFont="1" applyBorder="1" applyAlignment="1">
      <alignment/>
    </xf>
    <xf numFmtId="166" fontId="2" fillId="0" borderId="6" xfId="1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18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" fontId="0" fillId="0" borderId="15" xfId="0" applyNumberFormat="1" applyBorder="1" applyAlignment="1">
      <alignment horizontal="center"/>
    </xf>
    <xf numFmtId="17" fontId="0" fillId="0" borderId="8" xfId="0" applyNumberForma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6" xfId="0" applyFont="1" applyBorder="1" applyAlignment="1" quotePrefix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39.28125" style="0" customWidth="1"/>
    <col min="2" max="2" width="6.57421875" style="0" bestFit="1" customWidth="1"/>
    <col min="3" max="3" width="9.7109375" style="0" bestFit="1" customWidth="1"/>
    <col min="4" max="4" width="6.57421875" style="0" bestFit="1" customWidth="1"/>
    <col min="5" max="5" width="9.7109375" style="0" bestFit="1" customWidth="1"/>
    <col min="6" max="6" width="6.57421875" style="0" bestFit="1" customWidth="1"/>
    <col min="7" max="7" width="9.7109375" style="0" bestFit="1" customWidth="1"/>
    <col min="8" max="8" width="6.57421875" style="0" bestFit="1" customWidth="1"/>
    <col min="9" max="9" width="9.7109375" style="0" bestFit="1" customWidth="1"/>
    <col min="10" max="10" width="6.57421875" style="0" bestFit="1" customWidth="1"/>
    <col min="11" max="11" width="9.7109375" style="0" bestFit="1" customWidth="1"/>
    <col min="12" max="12" width="6.57421875" style="0" bestFit="1" customWidth="1"/>
    <col min="13" max="13" width="9.7109375" style="0" bestFit="1" customWidth="1"/>
    <col min="14" max="14" width="6.57421875" style="0" bestFit="1" customWidth="1"/>
    <col min="15" max="15" width="9.7109375" style="0" bestFit="1" customWidth="1"/>
    <col min="16" max="16" width="6.57421875" style="0" bestFit="1" customWidth="1"/>
    <col min="17" max="17" width="9.7109375" style="0" bestFit="1" customWidth="1"/>
  </cols>
  <sheetData>
    <row r="1" ht="12.75">
      <c r="A1" s="16" t="s">
        <v>25</v>
      </c>
    </row>
    <row r="2" ht="13.5" thickBot="1"/>
    <row r="3" spans="1:17" ht="12.75">
      <c r="A3" s="23" t="s">
        <v>5</v>
      </c>
      <c r="B3" s="33" t="s">
        <v>0</v>
      </c>
      <c r="C3" s="31"/>
      <c r="D3" s="31"/>
      <c r="E3" s="34"/>
      <c r="F3" s="33" t="s">
        <v>1</v>
      </c>
      <c r="G3" s="31"/>
      <c r="H3" s="31"/>
      <c r="I3" s="32"/>
      <c r="J3" s="33" t="s">
        <v>2</v>
      </c>
      <c r="K3" s="31"/>
      <c r="L3" s="31"/>
      <c r="M3" s="32"/>
      <c r="N3" s="20" t="s">
        <v>3</v>
      </c>
      <c r="O3" s="31"/>
      <c r="P3" s="31"/>
      <c r="Q3" s="32"/>
    </row>
    <row r="4" spans="1:17" ht="12.75">
      <c r="A4" s="24"/>
      <c r="B4" s="35">
        <v>38657</v>
      </c>
      <c r="C4" s="36"/>
      <c r="D4" s="21">
        <v>40118</v>
      </c>
      <c r="E4" s="37"/>
      <c r="F4" s="35">
        <v>38657</v>
      </c>
      <c r="G4" s="36"/>
      <c r="H4" s="21">
        <v>40118</v>
      </c>
      <c r="I4" s="22"/>
      <c r="J4" s="35">
        <v>38657</v>
      </c>
      <c r="K4" s="36"/>
      <c r="L4" s="21">
        <v>40118</v>
      </c>
      <c r="M4" s="22"/>
      <c r="N4" s="37">
        <v>38657</v>
      </c>
      <c r="O4" s="36"/>
      <c r="P4" s="21">
        <v>40118</v>
      </c>
      <c r="Q4" s="22"/>
    </row>
    <row r="5" spans="1:17" ht="13.5" thickBot="1">
      <c r="A5" s="25"/>
      <c r="B5" s="38">
        <v>1.8</v>
      </c>
      <c r="C5" s="39"/>
      <c r="D5" s="40">
        <v>2</v>
      </c>
      <c r="E5" s="41"/>
      <c r="F5" s="38">
        <v>1.3</v>
      </c>
      <c r="G5" s="39"/>
      <c r="H5" s="40">
        <v>1.6</v>
      </c>
      <c r="I5" s="42"/>
      <c r="J5" s="38">
        <v>3.1</v>
      </c>
      <c r="K5" s="39"/>
      <c r="L5" s="40">
        <v>3.6</v>
      </c>
      <c r="M5" s="42"/>
      <c r="N5" s="41">
        <v>4.4</v>
      </c>
      <c r="O5" s="39"/>
      <c r="P5" s="40">
        <v>5.2</v>
      </c>
      <c r="Q5" s="42"/>
    </row>
    <row r="7" ht="13.5" thickBot="1"/>
    <row r="8" spans="1:17" ht="12.75">
      <c r="A8" s="29" t="s">
        <v>6</v>
      </c>
      <c r="B8" s="26" t="s">
        <v>0</v>
      </c>
      <c r="C8" s="27"/>
      <c r="D8" s="27"/>
      <c r="E8" s="28"/>
      <c r="F8" s="26" t="s">
        <v>1</v>
      </c>
      <c r="G8" s="27"/>
      <c r="H8" s="27"/>
      <c r="I8" s="28"/>
      <c r="J8" s="26" t="s">
        <v>2</v>
      </c>
      <c r="K8" s="27"/>
      <c r="L8" s="27"/>
      <c r="M8" s="28"/>
      <c r="N8" s="26" t="s">
        <v>3</v>
      </c>
      <c r="O8" s="27"/>
      <c r="P8" s="27"/>
      <c r="Q8" s="28"/>
    </row>
    <row r="9" spans="1:17" ht="39" thickBot="1">
      <c r="A9" s="30"/>
      <c r="B9" s="1">
        <v>38657</v>
      </c>
      <c r="C9" s="2" t="s">
        <v>4</v>
      </c>
      <c r="D9" s="3">
        <v>40118</v>
      </c>
      <c r="E9" s="4" t="s">
        <v>4</v>
      </c>
      <c r="F9" s="1">
        <v>38657</v>
      </c>
      <c r="G9" s="2" t="s">
        <v>4</v>
      </c>
      <c r="H9" s="3">
        <v>40118</v>
      </c>
      <c r="I9" s="4" t="s">
        <v>4</v>
      </c>
      <c r="J9" s="1">
        <v>38657</v>
      </c>
      <c r="K9" s="2" t="s">
        <v>4</v>
      </c>
      <c r="L9" s="3">
        <v>40118</v>
      </c>
      <c r="M9" s="4" t="s">
        <v>4</v>
      </c>
      <c r="N9" s="1">
        <v>38657</v>
      </c>
      <c r="O9" s="2" t="s">
        <v>4</v>
      </c>
      <c r="P9" s="3">
        <v>40118</v>
      </c>
      <c r="Q9" s="4" t="s">
        <v>4</v>
      </c>
    </row>
    <row r="10" ht="12.75">
      <c r="A10" s="5" t="s">
        <v>7</v>
      </c>
    </row>
    <row r="11" spans="1:17" ht="12.75">
      <c r="A11" s="51" t="s">
        <v>8</v>
      </c>
      <c r="B11" s="43">
        <v>1.8</v>
      </c>
      <c r="C11" s="6">
        <f>$B$5-B11</f>
        <v>0</v>
      </c>
      <c r="D11" s="43">
        <v>2.2</v>
      </c>
      <c r="E11" s="6">
        <f>$D$5-D11</f>
        <v>-0.20000000000000018</v>
      </c>
      <c r="F11" s="45">
        <v>1.3</v>
      </c>
      <c r="G11" s="6">
        <f>$F$5-F11</f>
        <v>0</v>
      </c>
      <c r="H11" s="45">
        <v>2.2</v>
      </c>
      <c r="I11" s="6">
        <f>$H$5-H11</f>
        <v>-0.6000000000000001</v>
      </c>
      <c r="J11" s="45">
        <v>3.1</v>
      </c>
      <c r="K11" s="6">
        <f>$J$5-J11</f>
        <v>0</v>
      </c>
      <c r="L11" s="45">
        <v>4.4</v>
      </c>
      <c r="M11" s="6">
        <f>$L$5-L11</f>
        <v>-0.8000000000000003</v>
      </c>
      <c r="N11" s="45">
        <v>4.4</v>
      </c>
      <c r="O11" s="6">
        <f>$N$5-N11</f>
        <v>0</v>
      </c>
      <c r="P11" s="45">
        <v>6.6</v>
      </c>
      <c r="Q11" s="6">
        <f>$P$5-P11</f>
        <v>-1.3999999999999995</v>
      </c>
    </row>
    <row r="12" spans="1:17" ht="12.75">
      <c r="A12" s="52"/>
      <c r="B12" s="44"/>
      <c r="C12" s="7">
        <f>C11/B11</f>
        <v>0</v>
      </c>
      <c r="D12" s="44"/>
      <c r="E12" s="7">
        <f>E11/D11</f>
        <v>-0.09090909090909098</v>
      </c>
      <c r="F12" s="46"/>
      <c r="G12" s="7">
        <f>G11/F11</f>
        <v>0</v>
      </c>
      <c r="H12" s="46"/>
      <c r="I12" s="7">
        <f>I11/H11</f>
        <v>-0.27272727272727276</v>
      </c>
      <c r="J12" s="46"/>
      <c r="K12" s="7">
        <f>K11/J11</f>
        <v>0</v>
      </c>
      <c r="L12" s="46"/>
      <c r="M12" s="7">
        <f>M11/L11</f>
        <v>-0.18181818181818185</v>
      </c>
      <c r="N12" s="46"/>
      <c r="O12" s="7">
        <f>O11/N11</f>
        <v>0</v>
      </c>
      <c r="P12" s="46"/>
      <c r="Q12" s="7">
        <f>Q11/P11</f>
        <v>-0.21212121212121204</v>
      </c>
    </row>
    <row r="13" spans="1:17" ht="12.75">
      <c r="A13" s="51" t="s">
        <v>9</v>
      </c>
      <c r="B13" s="43">
        <v>1.8</v>
      </c>
      <c r="C13" s="6">
        <f>$B$5-B13</f>
        <v>0</v>
      </c>
      <c r="D13" s="43">
        <v>1.8</v>
      </c>
      <c r="E13" s="6">
        <f>$D$5-D13</f>
        <v>0.19999999999999996</v>
      </c>
      <c r="F13" s="45">
        <v>1.3</v>
      </c>
      <c r="G13" s="6">
        <f>$F$5-F13</f>
        <v>0</v>
      </c>
      <c r="H13" s="45">
        <v>1.3</v>
      </c>
      <c r="I13" s="6">
        <f>$H$5-H13</f>
        <v>0.30000000000000004</v>
      </c>
      <c r="J13" s="45">
        <v>3.1</v>
      </c>
      <c r="K13" s="6">
        <f>$J$5-J13</f>
        <v>0</v>
      </c>
      <c r="L13" s="45">
        <v>3.1</v>
      </c>
      <c r="M13" s="6">
        <f>$L$5-L13</f>
        <v>0.5</v>
      </c>
      <c r="N13" s="45">
        <v>4.4</v>
      </c>
      <c r="O13" s="6">
        <f>$N$5-N13</f>
        <v>0</v>
      </c>
      <c r="P13" s="45">
        <v>4.4</v>
      </c>
      <c r="Q13" s="6">
        <f>$P$5-P13</f>
        <v>0.7999999999999998</v>
      </c>
    </row>
    <row r="14" spans="1:17" ht="12.75">
      <c r="A14" s="52"/>
      <c r="B14" s="44"/>
      <c r="C14" s="7">
        <f>C13/B13</f>
        <v>0</v>
      </c>
      <c r="D14" s="44"/>
      <c r="E14" s="7">
        <f>E13/D13</f>
        <v>0.11111111111111108</v>
      </c>
      <c r="F14" s="46"/>
      <c r="G14" s="7">
        <f>G13/F13</f>
        <v>0</v>
      </c>
      <c r="H14" s="46"/>
      <c r="I14" s="7">
        <f>I13/H13</f>
        <v>0.23076923076923078</v>
      </c>
      <c r="J14" s="46"/>
      <c r="K14" s="7">
        <f>K13/J13</f>
        <v>0</v>
      </c>
      <c r="L14" s="46"/>
      <c r="M14" s="7">
        <f>M13/L13</f>
        <v>0.16129032258064516</v>
      </c>
      <c r="N14" s="46"/>
      <c r="O14" s="7">
        <f>O13/N13</f>
        <v>0</v>
      </c>
      <c r="P14" s="46"/>
      <c r="Q14" s="7">
        <f>Q13/P13</f>
        <v>0.18181818181818177</v>
      </c>
    </row>
    <row r="15" spans="1:17" ht="12.75">
      <c r="A15" s="51" t="s">
        <v>10</v>
      </c>
      <c r="B15" s="43">
        <v>1.8</v>
      </c>
      <c r="C15" s="6">
        <f>$B$5-B15</f>
        <v>0</v>
      </c>
      <c r="D15" s="43">
        <v>2</v>
      </c>
      <c r="E15" s="6">
        <f>$D$5-D15</f>
        <v>0</v>
      </c>
      <c r="F15" s="45">
        <v>1.8</v>
      </c>
      <c r="G15" s="6">
        <f>$F$5-F15</f>
        <v>-0.5</v>
      </c>
      <c r="H15" s="45">
        <v>2</v>
      </c>
      <c r="I15" s="6">
        <f>H15-$H$5</f>
        <v>0.3999999999999999</v>
      </c>
      <c r="J15" s="45">
        <v>3.6</v>
      </c>
      <c r="K15" s="6">
        <f>$J$5-J15</f>
        <v>-0.5</v>
      </c>
      <c r="L15" s="45">
        <v>4</v>
      </c>
      <c r="M15" s="6">
        <f>$L$5-L15</f>
        <v>-0.3999999999999999</v>
      </c>
      <c r="N15" s="45">
        <v>5.4</v>
      </c>
      <c r="O15" s="6">
        <f>$N$5-N15</f>
        <v>-1</v>
      </c>
      <c r="P15" s="45">
        <v>6</v>
      </c>
      <c r="Q15" s="6">
        <f>$P$5-P15</f>
        <v>-0.7999999999999998</v>
      </c>
    </row>
    <row r="16" spans="1:17" ht="12.75">
      <c r="A16" s="52"/>
      <c r="B16" s="44"/>
      <c r="C16" s="7">
        <f>C15/B15</f>
        <v>0</v>
      </c>
      <c r="D16" s="44"/>
      <c r="E16" s="7">
        <f>E15/D15</f>
        <v>0</v>
      </c>
      <c r="F16" s="46"/>
      <c r="G16" s="7">
        <f>G15/F15</f>
        <v>-0.2777777777777778</v>
      </c>
      <c r="H16" s="46"/>
      <c r="I16" s="7">
        <f>I15/H15</f>
        <v>0.19999999999999996</v>
      </c>
      <c r="J16" s="46"/>
      <c r="K16" s="7">
        <f>K15/J15</f>
        <v>-0.1388888888888889</v>
      </c>
      <c r="L16" s="46"/>
      <c r="M16" s="7">
        <f>M15/L15</f>
        <v>-0.09999999999999998</v>
      </c>
      <c r="N16" s="46"/>
      <c r="O16" s="7">
        <f>O15/N15</f>
        <v>-0.18518518518518517</v>
      </c>
      <c r="P16" s="46"/>
      <c r="Q16" s="7">
        <f>Q15/P15</f>
        <v>-0.1333333333333333</v>
      </c>
    </row>
    <row r="17" spans="1:17" ht="12.75">
      <c r="A17" s="51" t="s">
        <v>11</v>
      </c>
      <c r="B17" s="43">
        <v>1.8</v>
      </c>
      <c r="C17" s="6">
        <f>$B$5-B17</f>
        <v>0</v>
      </c>
      <c r="D17" s="43">
        <v>2.3</v>
      </c>
      <c r="E17" s="6">
        <f>$D$5-D17</f>
        <v>-0.2999999999999998</v>
      </c>
      <c r="F17" s="45">
        <v>1.8</v>
      </c>
      <c r="G17" s="6">
        <f>$F$5-F17</f>
        <v>-0.5</v>
      </c>
      <c r="H17" s="45">
        <v>2.3</v>
      </c>
      <c r="I17" s="6">
        <f>$H$5-H17</f>
        <v>-0.6999999999999997</v>
      </c>
      <c r="J17" s="45">
        <v>3.6</v>
      </c>
      <c r="K17" s="6">
        <f>$J$5-J17</f>
        <v>-0.5</v>
      </c>
      <c r="L17" s="45">
        <v>4.6</v>
      </c>
      <c r="M17" s="6">
        <f>$L$5-L17</f>
        <v>-0.9999999999999996</v>
      </c>
      <c r="N17" s="45">
        <v>5.4</v>
      </c>
      <c r="O17" s="6">
        <f>$N$5-N17</f>
        <v>-1</v>
      </c>
      <c r="P17" s="45">
        <v>6.9</v>
      </c>
      <c r="Q17" s="6">
        <f>$P$5-P17</f>
        <v>-1.7000000000000002</v>
      </c>
    </row>
    <row r="18" spans="1:17" ht="12.75">
      <c r="A18" s="52"/>
      <c r="B18" s="44"/>
      <c r="C18" s="7">
        <f>C17/B17</f>
        <v>0</v>
      </c>
      <c r="D18" s="44"/>
      <c r="E18" s="7">
        <f>E17/D17</f>
        <v>-0.1304347826086956</v>
      </c>
      <c r="F18" s="46"/>
      <c r="G18" s="7">
        <f>G17/F17</f>
        <v>-0.2777777777777778</v>
      </c>
      <c r="H18" s="46"/>
      <c r="I18" s="7">
        <f>I17/H17</f>
        <v>-0.30434782608695643</v>
      </c>
      <c r="J18" s="46"/>
      <c r="K18" s="7">
        <f>K17/J17</f>
        <v>-0.1388888888888889</v>
      </c>
      <c r="L18" s="46"/>
      <c r="M18" s="7">
        <f>M17/L17</f>
        <v>-0.217391304347826</v>
      </c>
      <c r="N18" s="46"/>
      <c r="O18" s="7">
        <f>O17/N17</f>
        <v>-0.18518518518518517</v>
      </c>
      <c r="P18" s="46"/>
      <c r="Q18" s="7">
        <f>Q17/P17</f>
        <v>-0.2463768115942029</v>
      </c>
    </row>
    <row r="19" spans="1:17" ht="12.75">
      <c r="A19" s="51" t="s">
        <v>12</v>
      </c>
      <c r="B19" s="43">
        <v>1.8</v>
      </c>
      <c r="C19" s="6">
        <f>$B$5-B19</f>
        <v>0</v>
      </c>
      <c r="D19" s="43">
        <v>2.3</v>
      </c>
      <c r="E19" s="6">
        <f>$D$5-D19</f>
        <v>-0.2999999999999998</v>
      </c>
      <c r="F19" s="45">
        <v>1.8</v>
      </c>
      <c r="G19" s="6">
        <f>$F$5-F19</f>
        <v>-0.5</v>
      </c>
      <c r="H19" s="45">
        <v>2.3</v>
      </c>
      <c r="I19" s="6">
        <f>$H$5-H19</f>
        <v>-0.6999999999999997</v>
      </c>
      <c r="J19" s="45">
        <v>3.6</v>
      </c>
      <c r="K19" s="6">
        <f>$J$5-J19</f>
        <v>-0.5</v>
      </c>
      <c r="L19" s="45">
        <v>4.6</v>
      </c>
      <c r="M19" s="6">
        <f>$L$5-L19</f>
        <v>-0.9999999999999996</v>
      </c>
      <c r="N19" s="45">
        <v>5.4</v>
      </c>
      <c r="O19" s="6">
        <f>$N$5-N19</f>
        <v>-1</v>
      </c>
      <c r="P19" s="45">
        <v>6.9</v>
      </c>
      <c r="Q19" s="6">
        <f>$P$5-P19</f>
        <v>-1.7000000000000002</v>
      </c>
    </row>
    <row r="20" spans="1:17" ht="12.75">
      <c r="A20" s="52"/>
      <c r="B20" s="44"/>
      <c r="C20" s="7">
        <f>C19/B19</f>
        <v>0</v>
      </c>
      <c r="D20" s="44"/>
      <c r="E20" s="7">
        <f>E19/D19</f>
        <v>-0.1304347826086956</v>
      </c>
      <c r="F20" s="46"/>
      <c r="G20" s="7">
        <f>G19/F19</f>
        <v>-0.2777777777777778</v>
      </c>
      <c r="H20" s="46"/>
      <c r="I20" s="7">
        <f>I19/H19</f>
        <v>-0.30434782608695643</v>
      </c>
      <c r="J20" s="46"/>
      <c r="K20" s="7">
        <f>K19/J19</f>
        <v>-0.1388888888888889</v>
      </c>
      <c r="L20" s="46"/>
      <c r="M20" s="7">
        <f>M19/L19</f>
        <v>-0.217391304347826</v>
      </c>
      <c r="N20" s="46"/>
      <c r="O20" s="7">
        <f>O19/N19</f>
        <v>-0.18518518518518517</v>
      </c>
      <c r="P20" s="46"/>
      <c r="Q20" s="7">
        <f>Q19/P19</f>
        <v>-0.2463768115942029</v>
      </c>
    </row>
    <row r="21" spans="1:17" ht="12.75">
      <c r="A21" s="51" t="s">
        <v>13</v>
      </c>
      <c r="B21" s="43">
        <v>2</v>
      </c>
      <c r="C21" s="6">
        <f>$B$5-B21</f>
        <v>-0.19999999999999996</v>
      </c>
      <c r="D21" s="43">
        <v>2.2</v>
      </c>
      <c r="E21" s="6">
        <f>$D$5-D21</f>
        <v>-0.20000000000000018</v>
      </c>
      <c r="F21" s="45">
        <v>1.5</v>
      </c>
      <c r="G21" s="6">
        <f>$F$5-F21</f>
        <v>-0.19999999999999996</v>
      </c>
      <c r="H21" s="45">
        <v>2.2</v>
      </c>
      <c r="I21" s="6">
        <f>$H$5-H21</f>
        <v>-0.6000000000000001</v>
      </c>
      <c r="J21" s="45">
        <v>3.5</v>
      </c>
      <c r="K21" s="6">
        <f>$J$5-J21</f>
        <v>-0.3999999999999999</v>
      </c>
      <c r="L21" s="45">
        <v>4.4</v>
      </c>
      <c r="M21" s="6">
        <f>$L$5-L21</f>
        <v>-0.8000000000000003</v>
      </c>
      <c r="N21" s="45">
        <v>5</v>
      </c>
      <c r="O21" s="6">
        <f>$N$5-N21</f>
        <v>-0.5999999999999996</v>
      </c>
      <c r="P21" s="45">
        <v>6.6</v>
      </c>
      <c r="Q21" s="6">
        <f>$P$5-P21</f>
        <v>-1.3999999999999995</v>
      </c>
    </row>
    <row r="22" spans="1:17" ht="12.75">
      <c r="A22" s="52"/>
      <c r="B22" s="44"/>
      <c r="C22" s="7">
        <f>C21/B21</f>
        <v>-0.09999999999999998</v>
      </c>
      <c r="D22" s="44"/>
      <c r="E22" s="7">
        <f>E21/D21</f>
        <v>-0.09090909090909098</v>
      </c>
      <c r="F22" s="46"/>
      <c r="G22" s="7">
        <f>G21/F21</f>
        <v>-0.1333333333333333</v>
      </c>
      <c r="H22" s="46"/>
      <c r="I22" s="7">
        <f>I21/H21</f>
        <v>-0.27272727272727276</v>
      </c>
      <c r="J22" s="46"/>
      <c r="K22" s="7">
        <f>K21/J21</f>
        <v>-0.11428571428571425</v>
      </c>
      <c r="L22" s="46"/>
      <c r="M22" s="7">
        <f>M21/L21</f>
        <v>-0.18181818181818185</v>
      </c>
      <c r="N22" s="46"/>
      <c r="O22" s="7">
        <f>O21/N21</f>
        <v>-0.11999999999999993</v>
      </c>
      <c r="P22" s="46"/>
      <c r="Q22" s="7">
        <f>Q21/P21</f>
        <v>-0.21212121212121204</v>
      </c>
    </row>
    <row r="23" spans="1:17" ht="12.75">
      <c r="A23" s="51" t="s">
        <v>14</v>
      </c>
      <c r="B23" s="43">
        <v>2</v>
      </c>
      <c r="C23" s="6">
        <f>$B$5-B23</f>
        <v>-0.19999999999999996</v>
      </c>
      <c r="D23" s="43">
        <v>2.3</v>
      </c>
      <c r="E23" s="6">
        <f>$D$5-D23</f>
        <v>-0.2999999999999998</v>
      </c>
      <c r="F23" s="45">
        <v>2</v>
      </c>
      <c r="G23" s="6">
        <f>$F$5-F23</f>
        <v>-0.7</v>
      </c>
      <c r="H23" s="45">
        <v>2.2</v>
      </c>
      <c r="I23" s="6">
        <f>$H$5-H23</f>
        <v>-0.6000000000000001</v>
      </c>
      <c r="J23" s="45">
        <v>4</v>
      </c>
      <c r="K23" s="6">
        <f>$J$5-J23</f>
        <v>-0.8999999999999999</v>
      </c>
      <c r="L23" s="45">
        <v>4.5</v>
      </c>
      <c r="M23" s="6">
        <f>$L$5-L23</f>
        <v>-0.8999999999999999</v>
      </c>
      <c r="N23" s="45">
        <v>6</v>
      </c>
      <c r="O23" s="6">
        <f>$N$5-N23</f>
        <v>-1.5999999999999996</v>
      </c>
      <c r="P23" s="45">
        <v>6.7</v>
      </c>
      <c r="Q23" s="6">
        <f>$P$5-P23</f>
        <v>-1.5</v>
      </c>
    </row>
    <row r="24" spans="1:17" ht="12.75">
      <c r="A24" s="52"/>
      <c r="B24" s="44"/>
      <c r="C24" s="7">
        <f>C23/B23</f>
        <v>-0.09999999999999998</v>
      </c>
      <c r="D24" s="44"/>
      <c r="E24" s="7">
        <f>E23/D23</f>
        <v>-0.1304347826086956</v>
      </c>
      <c r="F24" s="46"/>
      <c r="G24" s="7">
        <f>G23/F23</f>
        <v>-0.35</v>
      </c>
      <c r="H24" s="46"/>
      <c r="I24" s="7">
        <f>I23/H23</f>
        <v>-0.27272727272727276</v>
      </c>
      <c r="J24" s="46"/>
      <c r="K24" s="7">
        <f>K23/J23</f>
        <v>-0.22499999999999998</v>
      </c>
      <c r="L24" s="46"/>
      <c r="M24" s="7">
        <f>M23/L23</f>
        <v>-0.19999999999999998</v>
      </c>
      <c r="N24" s="46"/>
      <c r="O24" s="7">
        <f>O23/N23</f>
        <v>-0.2666666666666666</v>
      </c>
      <c r="P24" s="46"/>
      <c r="Q24" s="7">
        <f>Q23/P23</f>
        <v>-0.22388059701492538</v>
      </c>
    </row>
    <row r="25" spans="1:17" ht="12.75">
      <c r="A25" s="51" t="s">
        <v>15</v>
      </c>
      <c r="B25" s="43">
        <v>2</v>
      </c>
      <c r="C25" s="6">
        <f>$B$5-B25</f>
        <v>-0.19999999999999996</v>
      </c>
      <c r="D25" s="43">
        <v>2.3</v>
      </c>
      <c r="E25" s="6">
        <f>$D$5-D25</f>
        <v>-0.2999999999999998</v>
      </c>
      <c r="F25" s="45">
        <v>2</v>
      </c>
      <c r="G25" s="6">
        <f>$F$5-F25</f>
        <v>-0.7</v>
      </c>
      <c r="H25" s="45">
        <v>2.3</v>
      </c>
      <c r="I25" s="6">
        <f>$H$5-H25</f>
        <v>-0.6999999999999997</v>
      </c>
      <c r="J25" s="45">
        <v>4</v>
      </c>
      <c r="K25" s="6">
        <f>$J$5-J25</f>
        <v>-0.8999999999999999</v>
      </c>
      <c r="L25" s="45">
        <v>4.6</v>
      </c>
      <c r="M25" s="6">
        <f>$L$5-L25</f>
        <v>-0.9999999999999996</v>
      </c>
      <c r="N25" s="45">
        <v>6</v>
      </c>
      <c r="O25" s="6">
        <f>$N$5-N25</f>
        <v>-1.5999999999999996</v>
      </c>
      <c r="P25" s="45">
        <v>6.9</v>
      </c>
      <c r="Q25" s="6">
        <f>$P$5-P25</f>
        <v>-1.7000000000000002</v>
      </c>
    </row>
    <row r="26" spans="1:17" ht="12.75">
      <c r="A26" s="52"/>
      <c r="B26" s="44"/>
      <c r="C26" s="7">
        <f>C25/B25</f>
        <v>-0.09999999999999998</v>
      </c>
      <c r="D26" s="44"/>
      <c r="E26" s="7">
        <f>E25/D25</f>
        <v>-0.1304347826086956</v>
      </c>
      <c r="F26" s="46"/>
      <c r="G26" s="7">
        <f>G25/F25</f>
        <v>-0.35</v>
      </c>
      <c r="H26" s="46"/>
      <c r="I26" s="7">
        <f>I25/H25</f>
        <v>-0.30434782608695643</v>
      </c>
      <c r="J26" s="46"/>
      <c r="K26" s="7">
        <f>K25/J25</f>
        <v>-0.22499999999999998</v>
      </c>
      <c r="L26" s="46"/>
      <c r="M26" s="7">
        <f>M25/L25</f>
        <v>-0.217391304347826</v>
      </c>
      <c r="N26" s="46"/>
      <c r="O26" s="7">
        <f>O25/N25</f>
        <v>-0.2666666666666666</v>
      </c>
      <c r="P26" s="46"/>
      <c r="Q26" s="7">
        <f>Q25/P25</f>
        <v>-0.2463768115942029</v>
      </c>
    </row>
    <row r="27" spans="1:17" ht="12.75">
      <c r="A27" s="51" t="s">
        <v>16</v>
      </c>
      <c r="B27" s="43">
        <v>2</v>
      </c>
      <c r="C27" s="6">
        <f>$B$5-B27</f>
        <v>-0.19999999999999996</v>
      </c>
      <c r="D27" s="43">
        <v>2.3</v>
      </c>
      <c r="E27" s="6">
        <f>$D$5-D27</f>
        <v>-0.2999999999999998</v>
      </c>
      <c r="F27" s="45">
        <v>2</v>
      </c>
      <c r="G27" s="6">
        <f>$F$5-F27</f>
        <v>-0.7</v>
      </c>
      <c r="H27" s="45">
        <v>2.3</v>
      </c>
      <c r="I27" s="6">
        <f>$H$5-H27</f>
        <v>-0.6999999999999997</v>
      </c>
      <c r="J27" s="45">
        <v>4</v>
      </c>
      <c r="K27" s="6">
        <f>$J$5-J27</f>
        <v>-0.8999999999999999</v>
      </c>
      <c r="L27" s="45">
        <v>4.6</v>
      </c>
      <c r="M27" s="6">
        <f>$L$5-L27</f>
        <v>-0.9999999999999996</v>
      </c>
      <c r="N27" s="45">
        <v>6</v>
      </c>
      <c r="O27" s="6">
        <f>$N$5-N27</f>
        <v>-1.5999999999999996</v>
      </c>
      <c r="P27" s="45">
        <v>6.9</v>
      </c>
      <c r="Q27" s="6">
        <f>$P$5-P27</f>
        <v>-1.7000000000000002</v>
      </c>
    </row>
    <row r="28" spans="1:17" ht="12.75">
      <c r="A28" s="52"/>
      <c r="B28" s="44"/>
      <c r="C28" s="7">
        <f>C27/B27</f>
        <v>-0.09999999999999998</v>
      </c>
      <c r="D28" s="44"/>
      <c r="E28" s="7">
        <f>E27/D27</f>
        <v>-0.1304347826086956</v>
      </c>
      <c r="F28" s="46"/>
      <c r="G28" s="7">
        <f>G27/F27</f>
        <v>-0.35</v>
      </c>
      <c r="H28" s="46"/>
      <c r="I28" s="7">
        <f>I27/H27</f>
        <v>-0.30434782608695643</v>
      </c>
      <c r="J28" s="46"/>
      <c r="K28" s="7">
        <f>K27/J27</f>
        <v>-0.22499999999999998</v>
      </c>
      <c r="L28" s="46"/>
      <c r="M28" s="7">
        <f>M27/L27</f>
        <v>-0.217391304347826</v>
      </c>
      <c r="N28" s="46"/>
      <c r="O28" s="7">
        <f>O27/N27</f>
        <v>-0.2666666666666666</v>
      </c>
      <c r="P28" s="46"/>
      <c r="Q28" s="7">
        <f>Q27/P27</f>
        <v>-0.2463768115942029</v>
      </c>
    </row>
    <row r="29" spans="1:17" ht="12.75">
      <c r="A29" s="51" t="s">
        <v>17</v>
      </c>
      <c r="B29" s="43">
        <v>2</v>
      </c>
      <c r="C29" s="6">
        <f>$B$5-B29</f>
        <v>-0.19999999999999996</v>
      </c>
      <c r="D29" s="43">
        <v>2.5</v>
      </c>
      <c r="E29" s="6">
        <f>$D$5-D29</f>
        <v>-0.5</v>
      </c>
      <c r="F29" s="45">
        <v>2</v>
      </c>
      <c r="G29" s="6">
        <f>$F$5-F29</f>
        <v>-0.7</v>
      </c>
      <c r="H29" s="45">
        <v>2.5</v>
      </c>
      <c r="I29" s="6">
        <f>$H$5-H29</f>
        <v>-0.8999999999999999</v>
      </c>
      <c r="J29" s="45">
        <v>4</v>
      </c>
      <c r="K29" s="6">
        <f>$J$5-J29</f>
        <v>-0.8999999999999999</v>
      </c>
      <c r="L29" s="45">
        <v>5</v>
      </c>
      <c r="M29" s="6">
        <f>$L$5-L29</f>
        <v>-1.4</v>
      </c>
      <c r="N29" s="45">
        <v>6</v>
      </c>
      <c r="O29" s="6">
        <f>$N$5-N29</f>
        <v>-1.5999999999999996</v>
      </c>
      <c r="P29" s="45">
        <v>7.5</v>
      </c>
      <c r="Q29" s="6">
        <f>$P$5-P29</f>
        <v>-2.3</v>
      </c>
    </row>
    <row r="30" spans="1:17" ht="12.75">
      <c r="A30" s="52"/>
      <c r="B30" s="44"/>
      <c r="C30" s="7">
        <f>C29/B29</f>
        <v>-0.09999999999999998</v>
      </c>
      <c r="D30" s="44"/>
      <c r="E30" s="7">
        <f>E29/D29</f>
        <v>-0.2</v>
      </c>
      <c r="F30" s="46"/>
      <c r="G30" s="7">
        <f>G29/F29</f>
        <v>-0.35</v>
      </c>
      <c r="H30" s="46"/>
      <c r="I30" s="7">
        <f>I29/H29</f>
        <v>-0.36</v>
      </c>
      <c r="J30" s="46"/>
      <c r="K30" s="7">
        <f>K29/J29</f>
        <v>-0.22499999999999998</v>
      </c>
      <c r="L30" s="46"/>
      <c r="M30" s="7">
        <f>M29/L29</f>
        <v>-0.27999999999999997</v>
      </c>
      <c r="N30" s="46"/>
      <c r="O30" s="7">
        <f>O29/N29</f>
        <v>-0.2666666666666666</v>
      </c>
      <c r="P30" s="46"/>
      <c r="Q30" s="7">
        <f>Q29/P29</f>
        <v>-0.30666666666666664</v>
      </c>
    </row>
    <row r="31" spans="1:17" ht="12.75">
      <c r="A31" s="51" t="s">
        <v>18</v>
      </c>
      <c r="B31" s="43">
        <v>2</v>
      </c>
      <c r="C31" s="6">
        <f>$B$5-B31</f>
        <v>-0.19999999999999996</v>
      </c>
      <c r="D31" s="43">
        <v>2.2</v>
      </c>
      <c r="E31" s="6">
        <f>$D$5-D31</f>
        <v>-0.20000000000000018</v>
      </c>
      <c r="F31" s="45">
        <v>2</v>
      </c>
      <c r="G31" s="6">
        <f>$F$5-F31</f>
        <v>-0.7</v>
      </c>
      <c r="H31" s="45">
        <v>2.5</v>
      </c>
      <c r="I31" s="6">
        <f>$H$5-H31</f>
        <v>-0.8999999999999999</v>
      </c>
      <c r="J31" s="45">
        <v>4</v>
      </c>
      <c r="K31" s="6">
        <f>$J$5-J31</f>
        <v>-0.8999999999999999</v>
      </c>
      <c r="L31" s="45">
        <v>4.7</v>
      </c>
      <c r="M31" s="6">
        <f>$L$5-L31</f>
        <v>-1.1</v>
      </c>
      <c r="N31" s="45">
        <v>6</v>
      </c>
      <c r="O31" s="6">
        <f>$N$5-N31</f>
        <v>-1.5999999999999996</v>
      </c>
      <c r="P31" s="45">
        <v>7.2</v>
      </c>
      <c r="Q31" s="6">
        <f>$P$5-P31</f>
        <v>-2</v>
      </c>
    </row>
    <row r="32" spans="1:17" ht="12.75">
      <c r="A32" s="52"/>
      <c r="B32" s="44"/>
      <c r="C32" s="7">
        <f>C31/B31</f>
        <v>-0.09999999999999998</v>
      </c>
      <c r="D32" s="44"/>
      <c r="E32" s="7">
        <f>E31/D31</f>
        <v>-0.09090909090909098</v>
      </c>
      <c r="F32" s="46"/>
      <c r="G32" s="7">
        <f>G31/F31</f>
        <v>-0.35</v>
      </c>
      <c r="H32" s="46"/>
      <c r="I32" s="7">
        <f>I31/H31</f>
        <v>-0.36</v>
      </c>
      <c r="J32" s="46"/>
      <c r="K32" s="7">
        <f>K31/J31</f>
        <v>-0.22499999999999998</v>
      </c>
      <c r="L32" s="46"/>
      <c r="M32" s="7">
        <f>M31/L31</f>
        <v>-0.23404255319148937</v>
      </c>
      <c r="N32" s="46"/>
      <c r="O32" s="7">
        <f>O31/N31</f>
        <v>-0.2666666666666666</v>
      </c>
      <c r="P32" s="46"/>
      <c r="Q32" s="7">
        <f>Q31/P31</f>
        <v>-0.2777777777777778</v>
      </c>
    </row>
    <row r="33" spans="1:17" ht="12.75">
      <c r="A33" s="59" t="s">
        <v>19</v>
      </c>
      <c r="B33" s="49">
        <f>SUM(B11:B32)/11</f>
        <v>1.9090909090909092</v>
      </c>
      <c r="C33" s="12">
        <f>$B$5-B33</f>
        <v>-0.10909090909090913</v>
      </c>
      <c r="D33" s="49">
        <f>SUM(D11:D32)/11</f>
        <v>2.2181818181818183</v>
      </c>
      <c r="E33" s="12">
        <f>$D$5-D33</f>
        <v>-0.21818181818181825</v>
      </c>
      <c r="F33" s="47">
        <f>SUM(F11:F32)/11</f>
        <v>1.7727272727272727</v>
      </c>
      <c r="G33" s="12">
        <f>$F$5-F33</f>
        <v>-0.47272727272727266</v>
      </c>
      <c r="H33" s="47">
        <f>SUM(H11:H32)/11</f>
        <v>2.190909090909091</v>
      </c>
      <c r="I33" s="12">
        <f>(I31+I29+I27+I25+I23+I21+I19+I17+I15+I13+I11)/11</f>
        <v>-0.5181818181818181</v>
      </c>
      <c r="J33" s="47">
        <f>SUM(J11:J32)/11</f>
        <v>3.6818181818181817</v>
      </c>
      <c r="K33" s="12">
        <f>(K31+K29+K27+K25+K23+K21+K19+K17+K15+K13+K11)/11</f>
        <v>-0.5818181818181819</v>
      </c>
      <c r="L33" s="47">
        <f>SUM(L11:L32)/11</f>
        <v>4.40909090909091</v>
      </c>
      <c r="M33" s="12">
        <f>(M31+M29+M27+M25+M23+M21+M19+M17+M15+M13+M11)/11</f>
        <v>-0.8090909090909091</v>
      </c>
      <c r="N33" s="47">
        <f>SUM(N11:N32)/11</f>
        <v>5.454545454545454</v>
      </c>
      <c r="O33" s="12">
        <f>(O31+O29+O27+O25+O23+O21+O19+O17+O15+O13+O11)/11</f>
        <v>-1.0545454545454545</v>
      </c>
      <c r="P33" s="47">
        <f>SUM(P11:P32)/11</f>
        <v>6.6000000000000005</v>
      </c>
      <c r="Q33" s="12">
        <f>(Q31+Q29+Q27+Q25+Q23+Q21+Q19+Q17+Q15+Q13+Q11)/11</f>
        <v>-1.3999999999999995</v>
      </c>
    </row>
    <row r="34" spans="1:17" ht="12.75">
      <c r="A34" s="60"/>
      <c r="B34" s="50"/>
      <c r="C34" s="15">
        <v>0.0576</v>
      </c>
      <c r="D34" s="50"/>
      <c r="E34" s="15">
        <v>0.0991</v>
      </c>
      <c r="F34" s="48"/>
      <c r="G34" s="15">
        <v>0.2655</v>
      </c>
      <c r="H34" s="48"/>
      <c r="I34" s="15">
        <v>0.2698</v>
      </c>
      <c r="J34" s="48"/>
      <c r="K34" s="15">
        <v>0.1576</v>
      </c>
      <c r="L34" s="48"/>
      <c r="M34" s="15">
        <v>0.1837</v>
      </c>
      <c r="N34" s="48"/>
      <c r="O34" s="15">
        <v>0.1927</v>
      </c>
      <c r="P34" s="48"/>
      <c r="Q34" s="15">
        <v>0.2121</v>
      </c>
    </row>
    <row r="35" spans="1:17" ht="12.75">
      <c r="A35" s="10" t="s">
        <v>20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 s="16" customFormat="1" ht="12.75">
      <c r="A36" s="57" t="s">
        <v>21</v>
      </c>
      <c r="B36" s="61" t="s">
        <v>23</v>
      </c>
      <c r="C36" s="62"/>
      <c r="D36" s="47">
        <v>2</v>
      </c>
      <c r="E36" s="12">
        <f>$D$5-D36</f>
        <v>0</v>
      </c>
      <c r="F36" s="61" t="s">
        <v>23</v>
      </c>
      <c r="G36" s="62"/>
      <c r="H36" s="47">
        <v>2</v>
      </c>
      <c r="I36" s="12">
        <f>$H$5-H36</f>
        <v>-0.3999999999999999</v>
      </c>
      <c r="J36" s="61" t="s">
        <v>23</v>
      </c>
      <c r="K36" s="62"/>
      <c r="L36" s="47">
        <v>4</v>
      </c>
      <c r="M36" s="12">
        <f>$L$5-L36</f>
        <v>-0.3999999999999999</v>
      </c>
      <c r="N36" s="61" t="s">
        <v>23</v>
      </c>
      <c r="O36" s="62"/>
      <c r="P36" s="47">
        <v>6</v>
      </c>
      <c r="Q36" s="12">
        <f>$P$5-P36</f>
        <v>-0.7999999999999998</v>
      </c>
    </row>
    <row r="37" spans="1:17" s="16" customFormat="1" ht="12.75">
      <c r="A37" s="58"/>
      <c r="B37" s="63"/>
      <c r="C37" s="64"/>
      <c r="D37" s="48"/>
      <c r="E37" s="14">
        <f>E36/D36</f>
        <v>0</v>
      </c>
      <c r="F37" s="63"/>
      <c r="G37" s="64"/>
      <c r="H37" s="48"/>
      <c r="I37" s="14">
        <f>I36/H36</f>
        <v>-0.19999999999999996</v>
      </c>
      <c r="J37" s="63"/>
      <c r="K37" s="64"/>
      <c r="L37" s="48"/>
      <c r="M37" s="14">
        <f>M36/L36</f>
        <v>-0.09999999999999998</v>
      </c>
      <c r="N37" s="63"/>
      <c r="O37" s="64"/>
      <c r="P37" s="48"/>
      <c r="Q37" s="14">
        <f>Q36/P36</f>
        <v>-0.1333333333333333</v>
      </c>
    </row>
    <row r="38" spans="1:17" ht="12.75">
      <c r="A38" s="10" t="s">
        <v>22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 ht="12.75">
      <c r="A39" s="51" t="s">
        <v>26</v>
      </c>
      <c r="B39" s="53" t="s">
        <v>23</v>
      </c>
      <c r="C39" s="54"/>
      <c r="D39" s="45">
        <v>2</v>
      </c>
      <c r="E39" s="6">
        <f>$D$5-D39</f>
        <v>0</v>
      </c>
      <c r="F39" s="53" t="s">
        <v>23</v>
      </c>
      <c r="G39" s="54"/>
      <c r="H39" s="45">
        <v>2</v>
      </c>
      <c r="I39" s="6">
        <f>$H$5-H39</f>
        <v>-0.3999999999999999</v>
      </c>
      <c r="J39" s="53" t="s">
        <v>23</v>
      </c>
      <c r="K39" s="54"/>
      <c r="L39" s="45">
        <v>4</v>
      </c>
      <c r="M39" s="6">
        <f>$L$5-L39</f>
        <v>-0.3999999999999999</v>
      </c>
      <c r="N39" s="53" t="s">
        <v>23</v>
      </c>
      <c r="O39" s="54"/>
      <c r="P39" s="45">
        <v>6</v>
      </c>
      <c r="Q39" s="6">
        <f>$P$5-P39</f>
        <v>-0.7999999999999998</v>
      </c>
    </row>
    <row r="40" spans="1:17" ht="12.75">
      <c r="A40" s="52"/>
      <c r="B40" s="55"/>
      <c r="C40" s="56"/>
      <c r="D40" s="46"/>
      <c r="E40" s="7">
        <f>E39/D39</f>
        <v>0</v>
      </c>
      <c r="F40" s="55"/>
      <c r="G40" s="56"/>
      <c r="H40" s="46"/>
      <c r="I40" s="7">
        <f>I39/H39</f>
        <v>-0.19999999999999996</v>
      </c>
      <c r="J40" s="55"/>
      <c r="K40" s="56"/>
      <c r="L40" s="46"/>
      <c r="M40" s="7">
        <f>M39/L39</f>
        <v>-0.09999999999999998</v>
      </c>
      <c r="N40" s="55"/>
      <c r="O40" s="56"/>
      <c r="P40" s="46"/>
      <c r="Q40" s="7">
        <f>Q39/P39</f>
        <v>-0.1333333333333333</v>
      </c>
    </row>
    <row r="41" spans="1:17" ht="12.75">
      <c r="A41" s="51" t="s">
        <v>27</v>
      </c>
      <c r="B41" s="45">
        <v>1.5</v>
      </c>
      <c r="C41" s="6">
        <f>$B$5-B41</f>
        <v>0.30000000000000004</v>
      </c>
      <c r="D41" s="45">
        <v>2</v>
      </c>
      <c r="E41" s="6">
        <f>$D$5-D41</f>
        <v>0</v>
      </c>
      <c r="F41" s="45">
        <v>1.5</v>
      </c>
      <c r="G41" s="6">
        <f>$F$5-F41</f>
        <v>-0.19999999999999996</v>
      </c>
      <c r="H41" s="45">
        <v>2</v>
      </c>
      <c r="I41" s="6">
        <f>$H$5-H41</f>
        <v>-0.3999999999999999</v>
      </c>
      <c r="J41" s="45">
        <v>3</v>
      </c>
      <c r="K41" s="6">
        <f>$J$5-J41</f>
        <v>0.10000000000000009</v>
      </c>
      <c r="L41" s="45">
        <v>4</v>
      </c>
      <c r="M41" s="6">
        <f>$L$5-L41</f>
        <v>-0.3999999999999999</v>
      </c>
      <c r="N41" s="45">
        <v>4.5</v>
      </c>
      <c r="O41" s="6">
        <f>$N$5-N41</f>
        <v>-0.09999999999999964</v>
      </c>
      <c r="P41" s="45">
        <v>6</v>
      </c>
      <c r="Q41" s="6">
        <f>$P$5-P41</f>
        <v>-0.7999999999999998</v>
      </c>
    </row>
    <row r="42" spans="1:17" ht="12.75">
      <c r="A42" s="52"/>
      <c r="B42" s="46"/>
      <c r="C42" s="7">
        <f>C41/B41</f>
        <v>0.20000000000000004</v>
      </c>
      <c r="D42" s="46"/>
      <c r="E42" s="7">
        <f>E41/D41</f>
        <v>0</v>
      </c>
      <c r="F42" s="46"/>
      <c r="G42" s="7">
        <f>G41/F41</f>
        <v>-0.1333333333333333</v>
      </c>
      <c r="H42" s="46"/>
      <c r="I42" s="7">
        <f>I41/H41</f>
        <v>-0.19999999999999996</v>
      </c>
      <c r="J42" s="46"/>
      <c r="K42" s="7">
        <f>K41/J41</f>
        <v>0.03333333333333336</v>
      </c>
      <c r="L42" s="46"/>
      <c r="M42" s="7">
        <f>M41/L41</f>
        <v>-0.09999999999999998</v>
      </c>
      <c r="N42" s="46"/>
      <c r="O42" s="7">
        <f>O41/N41</f>
        <v>-0.022222222222222143</v>
      </c>
      <c r="P42" s="46"/>
      <c r="Q42" s="7">
        <f>Q41/P41</f>
        <v>-0.1333333333333333</v>
      </c>
    </row>
    <row r="43" spans="1:17" ht="12.75">
      <c r="A43" s="59" t="s">
        <v>19</v>
      </c>
      <c r="B43" s="53" t="s">
        <v>23</v>
      </c>
      <c r="C43" s="54"/>
      <c r="D43" s="11">
        <f>SUM(D39:D42)/2</f>
        <v>2</v>
      </c>
      <c r="E43" s="12">
        <f>$D$5-D43</f>
        <v>0</v>
      </c>
      <c r="F43" s="53" t="s">
        <v>23</v>
      </c>
      <c r="G43" s="54"/>
      <c r="H43" s="11">
        <f>SUM(H39:H42)/2</f>
        <v>2</v>
      </c>
      <c r="I43" s="12">
        <f>$H$5-H43</f>
        <v>-0.3999999999999999</v>
      </c>
      <c r="J43" s="53" t="s">
        <v>23</v>
      </c>
      <c r="K43" s="54"/>
      <c r="L43" s="11">
        <f>SUM(L39:L42)/2</f>
        <v>4</v>
      </c>
      <c r="M43" s="12">
        <f>$L$5-L43</f>
        <v>-0.3999999999999999</v>
      </c>
      <c r="N43" s="53" t="s">
        <v>23</v>
      </c>
      <c r="O43" s="54"/>
      <c r="P43" s="11">
        <f>SUM(P39:P42)/2</f>
        <v>6</v>
      </c>
      <c r="Q43" s="12">
        <f>$P$5-P43</f>
        <v>-0.7999999999999998</v>
      </c>
    </row>
    <row r="44" spans="1:17" ht="12.75">
      <c r="A44" s="60"/>
      <c r="B44" s="55"/>
      <c r="C44" s="56"/>
      <c r="D44" s="13"/>
      <c r="E44" s="14">
        <f>E43/D43</f>
        <v>0</v>
      </c>
      <c r="F44" s="55"/>
      <c r="G44" s="56"/>
      <c r="H44" s="13"/>
      <c r="I44" s="15">
        <f>I43/H43</f>
        <v>-0.19999999999999996</v>
      </c>
      <c r="J44" s="55"/>
      <c r="K44" s="56"/>
      <c r="L44" s="13"/>
      <c r="M44" s="15">
        <f>M43/L43</f>
        <v>-0.09999999999999998</v>
      </c>
      <c r="N44" s="55"/>
      <c r="O44" s="56"/>
      <c r="P44" s="13"/>
      <c r="Q44" s="15">
        <f>Q43/P43</f>
        <v>-0.1333333333333333</v>
      </c>
    </row>
    <row r="45" spans="1:17" ht="12.75">
      <c r="A45" s="10" t="s">
        <v>24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s="16" customFormat="1" ht="12.75">
      <c r="A46" s="57" t="s">
        <v>28</v>
      </c>
      <c r="B46" s="61" t="s">
        <v>23</v>
      </c>
      <c r="C46" s="62"/>
      <c r="D46" s="47">
        <v>2</v>
      </c>
      <c r="E46" s="12">
        <f>$D$5-D46</f>
        <v>0</v>
      </c>
      <c r="F46" s="61" t="s">
        <v>23</v>
      </c>
      <c r="G46" s="62"/>
      <c r="H46" s="47">
        <v>2</v>
      </c>
      <c r="I46" s="12">
        <f>$H$5-H46</f>
        <v>-0.3999999999999999</v>
      </c>
      <c r="J46" s="61" t="s">
        <v>23</v>
      </c>
      <c r="K46" s="62"/>
      <c r="L46" s="47">
        <v>4</v>
      </c>
      <c r="M46" s="12">
        <f>$L$5-L46</f>
        <v>-0.3999999999999999</v>
      </c>
      <c r="N46" s="61" t="s">
        <v>23</v>
      </c>
      <c r="O46" s="62"/>
      <c r="P46" s="47">
        <v>6</v>
      </c>
      <c r="Q46" s="12">
        <f>$P$5-P46</f>
        <v>-0.7999999999999998</v>
      </c>
    </row>
    <row r="47" spans="1:17" s="16" customFormat="1" ht="12.75">
      <c r="A47" s="58"/>
      <c r="B47" s="63"/>
      <c r="C47" s="64"/>
      <c r="D47" s="48"/>
      <c r="E47" s="14">
        <f>E46/D46</f>
        <v>0</v>
      </c>
      <c r="F47" s="63"/>
      <c r="G47" s="64"/>
      <c r="H47" s="48"/>
      <c r="I47" s="14">
        <f>I46/H46</f>
        <v>-0.19999999999999996</v>
      </c>
      <c r="J47" s="63"/>
      <c r="K47" s="64"/>
      <c r="L47" s="48"/>
      <c r="M47" s="14">
        <f>M46/L46</f>
        <v>-0.09999999999999998</v>
      </c>
      <c r="N47" s="63"/>
      <c r="O47" s="64"/>
      <c r="P47" s="48"/>
      <c r="Q47" s="14">
        <f>Q46/P46</f>
        <v>-0.1333333333333333</v>
      </c>
    </row>
    <row r="49" ht="12.75">
      <c r="A49" t="s">
        <v>29</v>
      </c>
    </row>
    <row r="50" ht="12.75">
      <c r="A50" t="s">
        <v>30</v>
      </c>
    </row>
  </sheetData>
  <mergeCells count="175">
    <mergeCell ref="J46:K47"/>
    <mergeCell ref="L46:L47"/>
    <mergeCell ref="N46:O47"/>
    <mergeCell ref="A46:A47"/>
    <mergeCell ref="B46:C47"/>
    <mergeCell ref="D46:D47"/>
    <mergeCell ref="F46:G47"/>
    <mergeCell ref="P46:P47"/>
    <mergeCell ref="B39:C40"/>
    <mergeCell ref="B43:C44"/>
    <mergeCell ref="F39:G40"/>
    <mergeCell ref="F43:G44"/>
    <mergeCell ref="J43:K44"/>
    <mergeCell ref="J39:K40"/>
    <mergeCell ref="N39:O40"/>
    <mergeCell ref="P39:P40"/>
    <mergeCell ref="H46:H47"/>
    <mergeCell ref="B41:B42"/>
    <mergeCell ref="D41:D42"/>
    <mergeCell ref="F41:F42"/>
    <mergeCell ref="A43:A44"/>
    <mergeCell ref="P41:P42"/>
    <mergeCell ref="H39:H40"/>
    <mergeCell ref="L39:L40"/>
    <mergeCell ref="A39:A40"/>
    <mergeCell ref="D39:D40"/>
    <mergeCell ref="H41:H42"/>
    <mergeCell ref="J41:J42"/>
    <mergeCell ref="L41:L42"/>
    <mergeCell ref="N41:N42"/>
    <mergeCell ref="A41:A42"/>
    <mergeCell ref="P36:P37"/>
    <mergeCell ref="B36:C37"/>
    <mergeCell ref="F36:G37"/>
    <mergeCell ref="J36:K37"/>
    <mergeCell ref="N36:O37"/>
    <mergeCell ref="H36:H37"/>
    <mergeCell ref="L36:L37"/>
    <mergeCell ref="N43:O44"/>
    <mergeCell ref="A36:A37"/>
    <mergeCell ref="D36:D37"/>
    <mergeCell ref="A27:A28"/>
    <mergeCell ref="A29:A30"/>
    <mergeCell ref="A31:A32"/>
    <mergeCell ref="A33:A34"/>
    <mergeCell ref="J33:J34"/>
    <mergeCell ref="L33:L34"/>
    <mergeCell ref="N33:N34"/>
    <mergeCell ref="A19:A20"/>
    <mergeCell ref="A21:A22"/>
    <mergeCell ref="A23:A24"/>
    <mergeCell ref="A25:A26"/>
    <mergeCell ref="A11:A12"/>
    <mergeCell ref="A13:A14"/>
    <mergeCell ref="A15:A16"/>
    <mergeCell ref="A17:A18"/>
    <mergeCell ref="P33:P34"/>
    <mergeCell ref="B33:B34"/>
    <mergeCell ref="D33:D34"/>
    <mergeCell ref="F33:F34"/>
    <mergeCell ref="H33:H34"/>
    <mergeCell ref="P17:P18"/>
    <mergeCell ref="P15:P16"/>
    <mergeCell ref="P13:P14"/>
    <mergeCell ref="P11:P12"/>
    <mergeCell ref="P25:P26"/>
    <mergeCell ref="P23:P24"/>
    <mergeCell ref="P21:P22"/>
    <mergeCell ref="P19:P20"/>
    <mergeCell ref="N27:N28"/>
    <mergeCell ref="N29:N30"/>
    <mergeCell ref="N31:N32"/>
    <mergeCell ref="P31:P32"/>
    <mergeCell ref="P29:P30"/>
    <mergeCell ref="P27:P28"/>
    <mergeCell ref="N19:N20"/>
    <mergeCell ref="N21:N22"/>
    <mergeCell ref="N23:N24"/>
    <mergeCell ref="N25:N26"/>
    <mergeCell ref="N11:N12"/>
    <mergeCell ref="N13:N14"/>
    <mergeCell ref="N15:N16"/>
    <mergeCell ref="N17:N18"/>
    <mergeCell ref="L17:L18"/>
    <mergeCell ref="L15:L16"/>
    <mergeCell ref="L13:L14"/>
    <mergeCell ref="L11:L12"/>
    <mergeCell ref="L25:L26"/>
    <mergeCell ref="L23:L24"/>
    <mergeCell ref="L21:L22"/>
    <mergeCell ref="L19:L20"/>
    <mergeCell ref="J27:J28"/>
    <mergeCell ref="J29:J30"/>
    <mergeCell ref="J31:J32"/>
    <mergeCell ref="L31:L32"/>
    <mergeCell ref="L29:L30"/>
    <mergeCell ref="L27:L28"/>
    <mergeCell ref="J19:J20"/>
    <mergeCell ref="J21:J22"/>
    <mergeCell ref="J23:J24"/>
    <mergeCell ref="J25:J26"/>
    <mergeCell ref="J11:J12"/>
    <mergeCell ref="J13:J14"/>
    <mergeCell ref="J15:J16"/>
    <mergeCell ref="J17:J18"/>
    <mergeCell ref="H25:H26"/>
    <mergeCell ref="H27:H28"/>
    <mergeCell ref="H29:H30"/>
    <mergeCell ref="H31:H32"/>
    <mergeCell ref="F27:F28"/>
    <mergeCell ref="F29:F30"/>
    <mergeCell ref="F31:F32"/>
    <mergeCell ref="H11:H12"/>
    <mergeCell ref="H13:H14"/>
    <mergeCell ref="H15:H16"/>
    <mergeCell ref="H17:H18"/>
    <mergeCell ref="H19:H20"/>
    <mergeCell ref="H21:H22"/>
    <mergeCell ref="H23:H24"/>
    <mergeCell ref="B31:B32"/>
    <mergeCell ref="D31:D32"/>
    <mergeCell ref="F11:F12"/>
    <mergeCell ref="F13:F14"/>
    <mergeCell ref="F15:F16"/>
    <mergeCell ref="F17:F18"/>
    <mergeCell ref="F19:F20"/>
    <mergeCell ref="F21:F22"/>
    <mergeCell ref="F23:F24"/>
    <mergeCell ref="F25:F26"/>
    <mergeCell ref="B27:B28"/>
    <mergeCell ref="D27:D28"/>
    <mergeCell ref="B29:B30"/>
    <mergeCell ref="D29:D30"/>
    <mergeCell ref="B23:B24"/>
    <mergeCell ref="D23:D24"/>
    <mergeCell ref="B25:B26"/>
    <mergeCell ref="D25:D26"/>
    <mergeCell ref="B19:B20"/>
    <mergeCell ref="D19:D20"/>
    <mergeCell ref="B21:B22"/>
    <mergeCell ref="D21:D22"/>
    <mergeCell ref="B15:B16"/>
    <mergeCell ref="D15:D16"/>
    <mergeCell ref="B17:B18"/>
    <mergeCell ref="D17:D18"/>
    <mergeCell ref="B11:B12"/>
    <mergeCell ref="D11:D12"/>
    <mergeCell ref="B13:B14"/>
    <mergeCell ref="D13:D14"/>
    <mergeCell ref="P4:Q4"/>
    <mergeCell ref="B5:C5"/>
    <mergeCell ref="D5:E5"/>
    <mergeCell ref="H5:I5"/>
    <mergeCell ref="J5:K5"/>
    <mergeCell ref="L5:M5"/>
    <mergeCell ref="N5:O5"/>
    <mergeCell ref="P5:Q5"/>
    <mergeCell ref="F5:G5"/>
    <mergeCell ref="J4:K4"/>
    <mergeCell ref="N8:Q8"/>
    <mergeCell ref="A8:A9"/>
    <mergeCell ref="N3:Q3"/>
    <mergeCell ref="J3:M3"/>
    <mergeCell ref="F3:I3"/>
    <mergeCell ref="B3:E3"/>
    <mergeCell ref="B4:C4"/>
    <mergeCell ref="D4:E4"/>
    <mergeCell ref="F4:G4"/>
    <mergeCell ref="N4:O4"/>
    <mergeCell ref="L4:M4"/>
    <mergeCell ref="A3:A5"/>
    <mergeCell ref="B8:E8"/>
    <mergeCell ref="F8:I8"/>
    <mergeCell ref="H4:I4"/>
    <mergeCell ref="J8:M8"/>
  </mergeCells>
  <printOptions/>
  <pageMargins left="0.75" right="0.75" top="1" bottom="1" header="0.4921259845" footer="0.4921259845"/>
  <pageSetup fitToHeight="1" fitToWidth="1" horizontalDpi="600" verticalDpi="600" orientation="landscape" paperSize="9" scale="70" r:id="rId1"/>
  <headerFooter alignWithMargins="0">
    <oddFooter>&amp;CSeite &amp;P</oddFooter>
  </headerFooter>
  <ignoredErrors>
    <ignoredError sqref="E12 G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A17" sqref="A17:A18"/>
    </sheetView>
  </sheetViews>
  <sheetFormatPr defaultColWidth="11.421875" defaultRowHeight="12.75"/>
  <cols>
    <col min="1" max="1" width="36.8515625" style="0" customWidth="1"/>
    <col min="2" max="2" width="6.57421875" style="0" bestFit="1" customWidth="1"/>
    <col min="3" max="3" width="9.7109375" style="0" bestFit="1" customWidth="1"/>
    <col min="4" max="4" width="6.57421875" style="0" bestFit="1" customWidth="1"/>
    <col min="5" max="5" width="9.7109375" style="0" bestFit="1" customWidth="1"/>
    <col min="6" max="6" width="6.57421875" style="0" bestFit="1" customWidth="1"/>
    <col min="7" max="7" width="9.7109375" style="0" bestFit="1" customWidth="1"/>
    <col min="8" max="8" width="6.57421875" style="0" bestFit="1" customWidth="1"/>
    <col min="9" max="9" width="9.7109375" style="0" bestFit="1" customWidth="1"/>
    <col min="10" max="10" width="6.57421875" style="0" bestFit="1" customWidth="1"/>
    <col min="11" max="11" width="9.7109375" style="0" bestFit="1" customWidth="1"/>
    <col min="12" max="12" width="6.57421875" style="0" bestFit="1" customWidth="1"/>
    <col min="13" max="13" width="9.7109375" style="0" bestFit="1" customWidth="1"/>
    <col min="14" max="14" width="6.57421875" style="0" bestFit="1" customWidth="1"/>
    <col min="15" max="15" width="9.7109375" style="0" bestFit="1" customWidth="1"/>
    <col min="16" max="16" width="6.57421875" style="0" bestFit="1" customWidth="1"/>
    <col min="17" max="17" width="9.7109375" style="0" bestFit="1" customWidth="1"/>
  </cols>
  <sheetData>
    <row r="1" ht="12.75">
      <c r="A1" s="16" t="s">
        <v>25</v>
      </c>
    </row>
    <row r="2" ht="13.5" thickBot="1"/>
    <row r="3" spans="1:17" ht="12.75">
      <c r="A3" s="23" t="s">
        <v>5</v>
      </c>
      <c r="B3" s="33" t="s">
        <v>0</v>
      </c>
      <c r="C3" s="31"/>
      <c r="D3" s="31"/>
      <c r="E3" s="34"/>
      <c r="F3" s="33" t="s">
        <v>1</v>
      </c>
      <c r="G3" s="31"/>
      <c r="H3" s="31"/>
      <c r="I3" s="32"/>
      <c r="J3" s="33" t="s">
        <v>2</v>
      </c>
      <c r="K3" s="31"/>
      <c r="L3" s="31"/>
      <c r="M3" s="32"/>
      <c r="N3" s="20" t="s">
        <v>3</v>
      </c>
      <c r="O3" s="31"/>
      <c r="P3" s="31"/>
      <c r="Q3" s="32"/>
    </row>
    <row r="4" spans="1:17" ht="12.75">
      <c r="A4" s="24"/>
      <c r="B4" s="35">
        <v>38657</v>
      </c>
      <c r="C4" s="36"/>
      <c r="D4" s="21">
        <v>40118</v>
      </c>
      <c r="E4" s="37"/>
      <c r="F4" s="35">
        <v>38657</v>
      </c>
      <c r="G4" s="36"/>
      <c r="H4" s="21">
        <v>40118</v>
      </c>
      <c r="I4" s="22"/>
      <c r="J4" s="35">
        <v>38657</v>
      </c>
      <c r="K4" s="36"/>
      <c r="L4" s="21">
        <v>40118</v>
      </c>
      <c r="M4" s="22"/>
      <c r="N4" s="37">
        <v>38657</v>
      </c>
      <c r="O4" s="36"/>
      <c r="P4" s="21">
        <v>40118</v>
      </c>
      <c r="Q4" s="22"/>
    </row>
    <row r="5" spans="1:17" ht="13.5" thickBot="1">
      <c r="A5" s="25"/>
      <c r="B5" s="38">
        <v>1.8</v>
      </c>
      <c r="C5" s="39"/>
      <c r="D5" s="40">
        <v>2</v>
      </c>
      <c r="E5" s="41"/>
      <c r="F5" s="38">
        <v>1.3</v>
      </c>
      <c r="G5" s="39"/>
      <c r="H5" s="40">
        <v>1.6</v>
      </c>
      <c r="I5" s="42"/>
      <c r="J5" s="38">
        <v>3.1</v>
      </c>
      <c r="K5" s="39"/>
      <c r="L5" s="40">
        <v>3.6</v>
      </c>
      <c r="M5" s="42"/>
      <c r="N5" s="41">
        <v>4.4</v>
      </c>
      <c r="O5" s="39"/>
      <c r="P5" s="40">
        <v>5.2</v>
      </c>
      <c r="Q5" s="42"/>
    </row>
    <row r="7" ht="13.5" thickBot="1"/>
    <row r="8" spans="1:17" ht="12.75">
      <c r="A8" s="29" t="s">
        <v>6</v>
      </c>
      <c r="B8" s="26" t="s">
        <v>0</v>
      </c>
      <c r="C8" s="27"/>
      <c r="D8" s="27"/>
      <c r="E8" s="28"/>
      <c r="F8" s="26" t="s">
        <v>1</v>
      </c>
      <c r="G8" s="27"/>
      <c r="H8" s="27"/>
      <c r="I8" s="28"/>
      <c r="J8" s="26" t="s">
        <v>2</v>
      </c>
      <c r="K8" s="27"/>
      <c r="L8" s="27"/>
      <c r="M8" s="28"/>
      <c r="N8" s="26" t="s">
        <v>3</v>
      </c>
      <c r="O8" s="27"/>
      <c r="P8" s="27"/>
      <c r="Q8" s="28"/>
    </row>
    <row r="9" spans="1:17" ht="39" thickBot="1">
      <c r="A9" s="30"/>
      <c r="B9" s="1">
        <v>38657</v>
      </c>
      <c r="C9" s="2" t="s">
        <v>4</v>
      </c>
      <c r="D9" s="3">
        <v>40118</v>
      </c>
      <c r="E9" s="4" t="s">
        <v>4</v>
      </c>
      <c r="F9" s="1">
        <v>38657</v>
      </c>
      <c r="G9" s="2" t="s">
        <v>4</v>
      </c>
      <c r="H9" s="3">
        <v>40118</v>
      </c>
      <c r="I9" s="4" t="s">
        <v>4</v>
      </c>
      <c r="J9" s="1">
        <v>38657</v>
      </c>
      <c r="K9" s="2" t="s">
        <v>4</v>
      </c>
      <c r="L9" s="3">
        <v>40118</v>
      </c>
      <c r="M9" s="4" t="s">
        <v>4</v>
      </c>
      <c r="N9" s="1">
        <v>38657</v>
      </c>
      <c r="O9" s="2" t="s">
        <v>4</v>
      </c>
      <c r="P9" s="3">
        <v>40118</v>
      </c>
      <c r="Q9" s="4" t="s">
        <v>4</v>
      </c>
    </row>
    <row r="10" ht="38.25">
      <c r="A10" s="5" t="s">
        <v>35</v>
      </c>
    </row>
    <row r="11" spans="1:17" ht="12.75">
      <c r="A11" s="51" t="s">
        <v>31</v>
      </c>
      <c r="B11" s="45">
        <v>1.7</v>
      </c>
      <c r="C11" s="6">
        <f>$B$5-B11</f>
        <v>0.10000000000000009</v>
      </c>
      <c r="D11" s="45">
        <v>2</v>
      </c>
      <c r="E11" s="6">
        <f>$D$5-D11</f>
        <v>0</v>
      </c>
      <c r="F11" s="45">
        <v>1.3</v>
      </c>
      <c r="G11" s="6">
        <f>$F$5-F11</f>
        <v>0</v>
      </c>
      <c r="H11" s="45">
        <v>2</v>
      </c>
      <c r="I11" s="6">
        <f>$H$5-H11</f>
        <v>-0.3999999999999999</v>
      </c>
      <c r="J11" s="45">
        <v>3</v>
      </c>
      <c r="K11" s="6">
        <f>$J$5-J11</f>
        <v>0.10000000000000009</v>
      </c>
      <c r="L11" s="45">
        <v>4</v>
      </c>
      <c r="M11" s="6">
        <f>$L$5-L11</f>
        <v>-0.3999999999999999</v>
      </c>
      <c r="N11" s="45">
        <v>4.3</v>
      </c>
      <c r="O11" s="6">
        <f>$N$5-N11</f>
        <v>0.10000000000000053</v>
      </c>
      <c r="P11" s="45">
        <v>6</v>
      </c>
      <c r="Q11" s="6">
        <f>$P$5-P11</f>
        <v>-0.7999999999999998</v>
      </c>
    </row>
    <row r="12" spans="1:17" ht="12.75">
      <c r="A12" s="52"/>
      <c r="B12" s="46"/>
      <c r="C12" s="7">
        <f>C11/B11</f>
        <v>0.05882352941176476</v>
      </c>
      <c r="D12" s="46"/>
      <c r="E12" s="7">
        <f>E11/D11</f>
        <v>0</v>
      </c>
      <c r="F12" s="46"/>
      <c r="G12" s="7">
        <f>G11/F11</f>
        <v>0</v>
      </c>
      <c r="H12" s="46"/>
      <c r="I12" s="7">
        <f>I11/H11</f>
        <v>-0.19999999999999996</v>
      </c>
      <c r="J12" s="46"/>
      <c r="K12" s="7">
        <f>K11/J11</f>
        <v>0.03333333333333336</v>
      </c>
      <c r="L12" s="46"/>
      <c r="M12" s="7">
        <f>M11/L11</f>
        <v>-0.09999999999999998</v>
      </c>
      <c r="N12" s="46"/>
      <c r="O12" s="7">
        <f>O11/N11</f>
        <v>0.023255813953488497</v>
      </c>
      <c r="P12" s="46"/>
      <c r="Q12" s="7">
        <f>Q11/P11</f>
        <v>-0.1333333333333333</v>
      </c>
    </row>
    <row r="13" spans="1:17" ht="12.75">
      <c r="A13" s="51" t="s">
        <v>32</v>
      </c>
      <c r="B13" s="45">
        <v>1.8</v>
      </c>
      <c r="C13" s="6">
        <f>$B$5-B13</f>
        <v>0</v>
      </c>
      <c r="D13" s="45">
        <v>2</v>
      </c>
      <c r="E13" s="6">
        <f>$D$5-D13</f>
        <v>0</v>
      </c>
      <c r="F13" s="45">
        <v>1.3</v>
      </c>
      <c r="G13" s="6">
        <f>$F$5-F13</f>
        <v>0</v>
      </c>
      <c r="H13" s="45">
        <v>2</v>
      </c>
      <c r="I13" s="6">
        <f>$H$5-H13</f>
        <v>-0.3999999999999999</v>
      </c>
      <c r="J13" s="45">
        <v>3.1</v>
      </c>
      <c r="K13" s="6">
        <f>$J$5-J13</f>
        <v>0</v>
      </c>
      <c r="L13" s="45">
        <v>4</v>
      </c>
      <c r="M13" s="6">
        <f>$L$5-L13</f>
        <v>-0.3999999999999999</v>
      </c>
      <c r="N13" s="45">
        <v>4.4</v>
      </c>
      <c r="O13" s="6">
        <f>$N$5-N13</f>
        <v>0</v>
      </c>
      <c r="P13" s="45">
        <v>6</v>
      </c>
      <c r="Q13" s="6">
        <f>$P$5-P13</f>
        <v>-0.7999999999999998</v>
      </c>
    </row>
    <row r="14" spans="1:17" ht="12.75">
      <c r="A14" s="52"/>
      <c r="B14" s="46"/>
      <c r="C14" s="7">
        <f>C13/B13</f>
        <v>0</v>
      </c>
      <c r="D14" s="46"/>
      <c r="E14" s="7">
        <f>E13/D13</f>
        <v>0</v>
      </c>
      <c r="F14" s="46"/>
      <c r="G14" s="7">
        <f>G13/F13</f>
        <v>0</v>
      </c>
      <c r="H14" s="46"/>
      <c r="I14" s="7">
        <f>I13/H13</f>
        <v>-0.19999999999999996</v>
      </c>
      <c r="J14" s="46"/>
      <c r="K14" s="7">
        <f>K13/J13</f>
        <v>0</v>
      </c>
      <c r="L14" s="46"/>
      <c r="M14" s="7">
        <f>M13/L13</f>
        <v>-0.09999999999999998</v>
      </c>
      <c r="N14" s="46"/>
      <c r="O14" s="7">
        <f>O13/N13</f>
        <v>0</v>
      </c>
      <c r="P14" s="46"/>
      <c r="Q14" s="7">
        <f>Q13/P13</f>
        <v>-0.1333333333333333</v>
      </c>
    </row>
    <row r="15" spans="1:17" ht="12.75">
      <c r="A15" s="51" t="s">
        <v>33</v>
      </c>
      <c r="B15" s="45">
        <v>2</v>
      </c>
      <c r="C15" s="6">
        <f>$B$5-B15</f>
        <v>-0.19999999999999996</v>
      </c>
      <c r="D15" s="45">
        <v>2</v>
      </c>
      <c r="E15" s="6">
        <f>$D$5-D15</f>
        <v>0</v>
      </c>
      <c r="F15" s="45">
        <v>1.5</v>
      </c>
      <c r="G15" s="6">
        <f>$F$5-F15</f>
        <v>-0.19999999999999996</v>
      </c>
      <c r="H15" s="45">
        <v>2</v>
      </c>
      <c r="I15" s="6">
        <f>H15-$H$5</f>
        <v>0.3999999999999999</v>
      </c>
      <c r="J15" s="45">
        <v>3.5</v>
      </c>
      <c r="K15" s="6">
        <f>$J$5-J15</f>
        <v>-0.3999999999999999</v>
      </c>
      <c r="L15" s="45">
        <v>4</v>
      </c>
      <c r="M15" s="6">
        <f>$L$5-L15</f>
        <v>-0.3999999999999999</v>
      </c>
      <c r="N15" s="45">
        <v>5</v>
      </c>
      <c r="O15" s="6">
        <f>$N$5-N15</f>
        <v>-0.5999999999999996</v>
      </c>
      <c r="P15" s="45">
        <v>6</v>
      </c>
      <c r="Q15" s="6">
        <f>$P$5-P15</f>
        <v>-0.7999999999999998</v>
      </c>
    </row>
    <row r="16" spans="1:17" ht="12.75">
      <c r="A16" s="52"/>
      <c r="B16" s="46"/>
      <c r="C16" s="7">
        <f>C15/B15</f>
        <v>-0.09999999999999998</v>
      </c>
      <c r="D16" s="46"/>
      <c r="E16" s="7">
        <f>E15/D15</f>
        <v>0</v>
      </c>
      <c r="F16" s="46"/>
      <c r="G16" s="7">
        <f>G15/F15</f>
        <v>-0.1333333333333333</v>
      </c>
      <c r="H16" s="46"/>
      <c r="I16" s="7">
        <f>I15/H15</f>
        <v>0.19999999999999996</v>
      </c>
      <c r="J16" s="46"/>
      <c r="K16" s="7">
        <f>K15/J15</f>
        <v>-0.11428571428571425</v>
      </c>
      <c r="L16" s="46"/>
      <c r="M16" s="7">
        <f>M15/L15</f>
        <v>-0.09999999999999998</v>
      </c>
      <c r="N16" s="46"/>
      <c r="O16" s="7">
        <f>O15/N15</f>
        <v>-0.11999999999999993</v>
      </c>
      <c r="P16" s="46"/>
      <c r="Q16" s="7">
        <f>Q15/P15</f>
        <v>-0.1333333333333333</v>
      </c>
    </row>
    <row r="17" spans="1:17" ht="12.75">
      <c r="A17" s="51" t="s">
        <v>36</v>
      </c>
      <c r="B17" s="45">
        <v>2</v>
      </c>
      <c r="C17" s="6">
        <f>$B$5-B17</f>
        <v>-0.19999999999999996</v>
      </c>
      <c r="D17" s="45">
        <v>2</v>
      </c>
      <c r="E17" s="6">
        <f>$D$5-D17</f>
        <v>0</v>
      </c>
      <c r="F17" s="45">
        <v>1.5</v>
      </c>
      <c r="G17" s="6">
        <f>$F$5-F17</f>
        <v>-0.19999999999999996</v>
      </c>
      <c r="H17" s="45">
        <v>2</v>
      </c>
      <c r="I17" s="6">
        <f>$H$5-H17</f>
        <v>-0.3999999999999999</v>
      </c>
      <c r="J17" s="45">
        <v>3.5</v>
      </c>
      <c r="K17" s="6">
        <f>$J$5-J17</f>
        <v>-0.3999999999999999</v>
      </c>
      <c r="L17" s="45">
        <v>4</v>
      </c>
      <c r="M17" s="6">
        <f>$L$5-L17</f>
        <v>-0.3999999999999999</v>
      </c>
      <c r="N17" s="45">
        <v>5</v>
      </c>
      <c r="O17" s="6">
        <f>$N$5-N17</f>
        <v>-0.5999999999999996</v>
      </c>
      <c r="P17" s="45">
        <v>6</v>
      </c>
      <c r="Q17" s="6">
        <f>$P$5-P17</f>
        <v>-0.7999999999999998</v>
      </c>
    </row>
    <row r="18" spans="1:17" ht="12.75">
      <c r="A18" s="52"/>
      <c r="B18" s="46"/>
      <c r="C18" s="7">
        <f>C17/B17</f>
        <v>-0.09999999999999998</v>
      </c>
      <c r="D18" s="46"/>
      <c r="E18" s="7">
        <f>E17/D17</f>
        <v>0</v>
      </c>
      <c r="F18" s="46"/>
      <c r="G18" s="7">
        <f>G17/F17</f>
        <v>-0.1333333333333333</v>
      </c>
      <c r="H18" s="46"/>
      <c r="I18" s="7">
        <f>I17/H17</f>
        <v>-0.19999999999999996</v>
      </c>
      <c r="J18" s="46"/>
      <c r="K18" s="7">
        <f>K17/J17</f>
        <v>-0.11428571428571425</v>
      </c>
      <c r="L18" s="46"/>
      <c r="M18" s="7">
        <f>M17/L17</f>
        <v>-0.09999999999999998</v>
      </c>
      <c r="N18" s="46"/>
      <c r="O18" s="7">
        <f>O17/N17</f>
        <v>-0.11999999999999993</v>
      </c>
      <c r="P18" s="46"/>
      <c r="Q18" s="7">
        <f>Q17/P17</f>
        <v>-0.1333333333333333</v>
      </c>
    </row>
    <row r="19" spans="1:17" ht="12.75">
      <c r="A19" s="51" t="s">
        <v>37</v>
      </c>
      <c r="B19" s="45">
        <v>2</v>
      </c>
      <c r="C19" s="6">
        <f>$B$5-B19</f>
        <v>-0.19999999999999996</v>
      </c>
      <c r="D19" s="45">
        <v>2</v>
      </c>
      <c r="E19" s="6">
        <f>$D$5-D19</f>
        <v>0</v>
      </c>
      <c r="F19" s="45">
        <v>1.5</v>
      </c>
      <c r="G19" s="6">
        <f>$F$5-F19</f>
        <v>-0.19999999999999996</v>
      </c>
      <c r="H19" s="45">
        <v>2</v>
      </c>
      <c r="I19" s="6">
        <f>$H$5-H19</f>
        <v>-0.3999999999999999</v>
      </c>
      <c r="J19" s="45">
        <v>3.5</v>
      </c>
      <c r="K19" s="6">
        <f>$J$5-J19</f>
        <v>-0.3999999999999999</v>
      </c>
      <c r="L19" s="45">
        <v>4</v>
      </c>
      <c r="M19" s="6">
        <f>$L$5-L19</f>
        <v>-0.3999999999999999</v>
      </c>
      <c r="N19" s="45">
        <v>5</v>
      </c>
      <c r="O19" s="6">
        <f>$N$5-N19</f>
        <v>-0.5999999999999996</v>
      </c>
      <c r="P19" s="45">
        <v>6</v>
      </c>
      <c r="Q19" s="6">
        <f>$P$5-P19</f>
        <v>-0.7999999999999998</v>
      </c>
    </row>
    <row r="20" spans="1:17" ht="12.75">
      <c r="A20" s="52"/>
      <c r="B20" s="46"/>
      <c r="C20" s="7">
        <f>C19/B19</f>
        <v>-0.09999999999999998</v>
      </c>
      <c r="D20" s="46"/>
      <c r="E20" s="7">
        <f>E19/D19</f>
        <v>0</v>
      </c>
      <c r="F20" s="46"/>
      <c r="G20" s="7">
        <f>G19/F19</f>
        <v>-0.1333333333333333</v>
      </c>
      <c r="H20" s="46"/>
      <c r="I20" s="7">
        <f>I19/H19</f>
        <v>-0.19999999999999996</v>
      </c>
      <c r="J20" s="46"/>
      <c r="K20" s="7">
        <f>K19/J19</f>
        <v>-0.11428571428571425</v>
      </c>
      <c r="L20" s="46"/>
      <c r="M20" s="7">
        <f>M19/L19</f>
        <v>-0.09999999999999998</v>
      </c>
      <c r="N20" s="46"/>
      <c r="O20" s="7">
        <f>O19/N19</f>
        <v>-0.11999999999999993</v>
      </c>
      <c r="P20" s="46"/>
      <c r="Q20" s="7">
        <f>Q19/P19</f>
        <v>-0.1333333333333333</v>
      </c>
    </row>
    <row r="21" spans="1:17" ht="12.75">
      <c r="A21" s="51" t="s">
        <v>34</v>
      </c>
      <c r="B21" s="53" t="s">
        <v>23</v>
      </c>
      <c r="C21" s="54"/>
      <c r="D21" s="45">
        <v>2</v>
      </c>
      <c r="E21" s="6">
        <f>$D$5-D21</f>
        <v>0</v>
      </c>
      <c r="F21" s="53" t="s">
        <v>23</v>
      </c>
      <c r="G21" s="54"/>
      <c r="H21" s="45">
        <v>2</v>
      </c>
      <c r="I21" s="6">
        <f>$H$5-H21</f>
        <v>-0.3999999999999999</v>
      </c>
      <c r="J21" s="53" t="s">
        <v>23</v>
      </c>
      <c r="K21" s="54"/>
      <c r="L21" s="45">
        <v>4</v>
      </c>
      <c r="M21" s="6">
        <f>$L$5-L21</f>
        <v>-0.3999999999999999</v>
      </c>
      <c r="N21" s="53" t="s">
        <v>23</v>
      </c>
      <c r="O21" s="54"/>
      <c r="P21" s="45">
        <v>6</v>
      </c>
      <c r="Q21" s="6">
        <f>$P$5-P21</f>
        <v>-0.7999999999999998</v>
      </c>
    </row>
    <row r="22" spans="1:17" ht="12.75">
      <c r="A22" s="52"/>
      <c r="B22" s="55"/>
      <c r="C22" s="56"/>
      <c r="D22" s="46"/>
      <c r="E22" s="7">
        <f>E21/D21</f>
        <v>0</v>
      </c>
      <c r="F22" s="55"/>
      <c r="G22" s="56"/>
      <c r="H22" s="46"/>
      <c r="I22" s="7">
        <f>I21/H21</f>
        <v>-0.19999999999999996</v>
      </c>
      <c r="J22" s="55"/>
      <c r="K22" s="56"/>
      <c r="L22" s="46"/>
      <c r="M22" s="7">
        <f>M21/L21</f>
        <v>-0.09999999999999998</v>
      </c>
      <c r="N22" s="55"/>
      <c r="O22" s="56"/>
      <c r="P22" s="46"/>
      <c r="Q22" s="7">
        <f>Q21/P21</f>
        <v>-0.1333333333333333</v>
      </c>
    </row>
    <row r="23" spans="1:17" ht="12.75">
      <c r="A23" s="59" t="s">
        <v>19</v>
      </c>
      <c r="B23" s="47">
        <f>SUM(B11:B22)/5</f>
        <v>1.9</v>
      </c>
      <c r="C23" s="12">
        <f>$B$5-B23</f>
        <v>-0.09999999999999987</v>
      </c>
      <c r="D23" s="47">
        <f>SUM(D11:D22)/6</f>
        <v>2</v>
      </c>
      <c r="E23" s="12">
        <f>$D$5-D23</f>
        <v>0</v>
      </c>
      <c r="F23" s="47">
        <f>SUM(F11:F22)/5</f>
        <v>1.42</v>
      </c>
      <c r="G23" s="12">
        <f>$F$5-F23</f>
        <v>-0.11999999999999988</v>
      </c>
      <c r="H23" s="47">
        <f>SUM(H11:H22)/6</f>
        <v>2</v>
      </c>
      <c r="I23" s="12">
        <f>$F$5-H23</f>
        <v>-0.7</v>
      </c>
      <c r="J23" s="47">
        <f>SUM(J11:J22)/5</f>
        <v>3.3200000000000003</v>
      </c>
      <c r="K23" s="12">
        <f>$F$5-J23</f>
        <v>-2.0200000000000005</v>
      </c>
      <c r="L23" s="47">
        <f>SUM(L11:L22)/6</f>
        <v>4</v>
      </c>
      <c r="M23" s="12">
        <f>$F$5-L23</f>
        <v>-2.7</v>
      </c>
      <c r="N23" s="47">
        <f>SUM(N11:N22)/5</f>
        <v>4.74</v>
      </c>
      <c r="O23" s="12">
        <f>$F$5-N23</f>
        <v>-3.4400000000000004</v>
      </c>
      <c r="P23" s="47">
        <f>SUM(P11:P22)/6</f>
        <v>6</v>
      </c>
      <c r="Q23" s="12">
        <f>$F$5-P23</f>
        <v>-4.7</v>
      </c>
    </row>
    <row r="24" spans="1:17" ht="12.75">
      <c r="A24" s="60"/>
      <c r="B24" s="48"/>
      <c r="C24" s="15">
        <v>0.0526</v>
      </c>
      <c r="D24" s="48"/>
      <c r="E24" s="15">
        <v>0</v>
      </c>
      <c r="F24" s="48"/>
      <c r="G24" s="15">
        <v>0.0845</v>
      </c>
      <c r="H24" s="48"/>
      <c r="I24" s="15">
        <v>0.2</v>
      </c>
      <c r="J24" s="48"/>
      <c r="K24" s="15">
        <v>0.0663</v>
      </c>
      <c r="L24" s="48"/>
      <c r="M24" s="15">
        <v>0.1</v>
      </c>
      <c r="N24" s="48"/>
      <c r="O24" s="15">
        <v>0.0717</v>
      </c>
      <c r="P24" s="48"/>
      <c r="Q24" s="15">
        <v>0.1333</v>
      </c>
    </row>
    <row r="25" spans="1:17" ht="12.75">
      <c r="A25" s="17"/>
      <c r="B25" s="18"/>
      <c r="C25" s="19"/>
      <c r="D25" s="18"/>
      <c r="E25" s="19"/>
      <c r="F25" s="18"/>
      <c r="G25" s="19"/>
      <c r="H25" s="18"/>
      <c r="I25" s="19"/>
      <c r="J25" s="18"/>
      <c r="K25" s="19"/>
      <c r="L25" s="18"/>
      <c r="M25" s="19"/>
      <c r="N25" s="18"/>
      <c r="O25" s="19"/>
      <c r="P25" s="18"/>
      <c r="Q25" s="19"/>
    </row>
    <row r="26" spans="1:17" ht="26.25" customHeight="1">
      <c r="A26" s="65" t="s">
        <v>38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ht="12.75">
      <c r="A27" t="s">
        <v>39</v>
      </c>
    </row>
  </sheetData>
  <mergeCells count="90">
    <mergeCell ref="P23:P24"/>
    <mergeCell ref="A26:Q26"/>
    <mergeCell ref="B21:C22"/>
    <mergeCell ref="F21:G22"/>
    <mergeCell ref="J21:K22"/>
    <mergeCell ref="N21:O22"/>
    <mergeCell ref="H23:H24"/>
    <mergeCell ref="J23:J24"/>
    <mergeCell ref="L23:L24"/>
    <mergeCell ref="N23:N24"/>
    <mergeCell ref="A23:A24"/>
    <mergeCell ref="B23:B24"/>
    <mergeCell ref="D23:D24"/>
    <mergeCell ref="F23:F24"/>
    <mergeCell ref="P19:P20"/>
    <mergeCell ref="A21:A22"/>
    <mergeCell ref="D21:D22"/>
    <mergeCell ref="H21:H22"/>
    <mergeCell ref="L21:L22"/>
    <mergeCell ref="P21:P22"/>
    <mergeCell ref="H19:H20"/>
    <mergeCell ref="J19:J20"/>
    <mergeCell ref="L19:L20"/>
    <mergeCell ref="N19:N20"/>
    <mergeCell ref="A19:A20"/>
    <mergeCell ref="B19:B20"/>
    <mergeCell ref="D19:D20"/>
    <mergeCell ref="F19:F20"/>
    <mergeCell ref="P15:P16"/>
    <mergeCell ref="A17:A18"/>
    <mergeCell ref="B17:B18"/>
    <mergeCell ref="D17:D18"/>
    <mergeCell ref="F17:F18"/>
    <mergeCell ref="H17:H18"/>
    <mergeCell ref="J17:J18"/>
    <mergeCell ref="L17:L18"/>
    <mergeCell ref="N17:N18"/>
    <mergeCell ref="P17:P18"/>
    <mergeCell ref="H15:H16"/>
    <mergeCell ref="J15:J16"/>
    <mergeCell ref="L15:L16"/>
    <mergeCell ref="N15:N16"/>
    <mergeCell ref="A15:A16"/>
    <mergeCell ref="B15:B16"/>
    <mergeCell ref="D15:D16"/>
    <mergeCell ref="F15:F16"/>
    <mergeCell ref="P11:P12"/>
    <mergeCell ref="A13:A14"/>
    <mergeCell ref="B13:B14"/>
    <mergeCell ref="D13:D14"/>
    <mergeCell ref="F13:F14"/>
    <mergeCell ref="H13:H14"/>
    <mergeCell ref="J13:J14"/>
    <mergeCell ref="L13:L14"/>
    <mergeCell ref="N13:N14"/>
    <mergeCell ref="P13:P14"/>
    <mergeCell ref="H11:H12"/>
    <mergeCell ref="J11:J12"/>
    <mergeCell ref="L11:L12"/>
    <mergeCell ref="N11:N12"/>
    <mergeCell ref="A11:A12"/>
    <mergeCell ref="B11:B12"/>
    <mergeCell ref="D11:D12"/>
    <mergeCell ref="F11:F12"/>
    <mergeCell ref="N5:O5"/>
    <mergeCell ref="P5:Q5"/>
    <mergeCell ref="A8:A9"/>
    <mergeCell ref="B8:E8"/>
    <mergeCell ref="F8:I8"/>
    <mergeCell ref="J8:M8"/>
    <mergeCell ref="N8:Q8"/>
    <mergeCell ref="A3:A5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P4:Q4"/>
    <mergeCell ref="B3:E3"/>
    <mergeCell ref="J5:K5"/>
    <mergeCell ref="L5:M5"/>
    <mergeCell ref="B5:C5"/>
    <mergeCell ref="D5:E5"/>
    <mergeCell ref="F5:G5"/>
    <mergeCell ref="H5:I5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u660128</dc:creator>
  <cp:keywords/>
  <dc:description/>
  <cp:lastModifiedBy>u66a022</cp:lastModifiedBy>
  <cp:lastPrinted>2009-11-25T11:41:10Z</cp:lastPrinted>
  <dcterms:created xsi:type="dcterms:W3CDTF">2009-11-13T09:06:29Z</dcterms:created>
  <dcterms:modified xsi:type="dcterms:W3CDTF">2009-11-25T12:01:36Z</dcterms:modified>
  <cp:category/>
  <cp:version/>
  <cp:contentType/>
  <cp:contentStatus/>
</cp:coreProperties>
</file>