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75" activeTab="1"/>
  </bookViews>
  <sheets>
    <sheet name="Einzelmaßnahmen 2016-2017" sheetId="1" r:id="rId1"/>
    <sheet name="Einzelmaßnahmen 2016-2017_THH" sheetId="2" r:id="rId2"/>
  </sheets>
  <definedNames>
    <definedName name="_xlnm.Print_Titles" localSheetId="0">'Einzelmaßnahmen 2016-2017'!$1:$3</definedName>
    <definedName name="_xlnm.Print_Titles" localSheetId="1">'Einzelmaßnahmen 2016-2017_THH'!$1:$5</definedName>
  </definedNames>
  <calcPr calcId="125725"/>
</workbook>
</file>

<file path=xl/calcChain.xml><?xml version="1.0" encoding="utf-8"?>
<calcChain xmlns="http://schemas.openxmlformats.org/spreadsheetml/2006/main">
  <c r="I194" i="1"/>
  <c r="K194"/>
  <c r="J194"/>
  <c r="H194"/>
  <c r="J201" i="2"/>
  <c r="H201"/>
  <c r="J200"/>
  <c r="J199"/>
  <c r="J198"/>
  <c r="H200"/>
  <c r="H199"/>
  <c r="H198"/>
  <c r="J197"/>
  <c r="H197"/>
  <c r="K215"/>
  <c r="J215"/>
  <c r="I215"/>
  <c r="H215"/>
  <c r="K214"/>
  <c r="J214"/>
  <c r="I214"/>
  <c r="H214"/>
  <c r="K208"/>
  <c r="J208"/>
  <c r="I208"/>
  <c r="H208"/>
  <c r="K207"/>
  <c r="J207"/>
  <c r="I207"/>
  <c r="H207"/>
  <c r="K206"/>
  <c r="K210" s="1"/>
  <c r="J206"/>
  <c r="J210" s="1"/>
  <c r="I206"/>
  <c r="I210" s="1"/>
  <c r="H206"/>
  <c r="H210" s="1"/>
  <c r="K191"/>
  <c r="I191"/>
  <c r="J184"/>
  <c r="H184"/>
  <c r="J175"/>
  <c r="H175"/>
  <c r="J170"/>
  <c r="H170"/>
  <c r="J164"/>
  <c r="H164"/>
  <c r="J152"/>
  <c r="H152"/>
  <c r="J148"/>
  <c r="H148"/>
  <c r="J146"/>
  <c r="H146"/>
  <c r="J139"/>
  <c r="H139"/>
  <c r="J132"/>
  <c r="H132"/>
  <c r="J129"/>
  <c r="H129"/>
  <c r="J115"/>
  <c r="H115"/>
  <c r="J111"/>
  <c r="H111"/>
  <c r="J106"/>
  <c r="H106"/>
  <c r="J102"/>
  <c r="H102"/>
  <c r="J100"/>
  <c r="H100"/>
  <c r="J95"/>
  <c r="H95"/>
  <c r="J93"/>
  <c r="H93"/>
  <c r="J89"/>
  <c r="H89"/>
  <c r="J85"/>
  <c r="H85"/>
  <c r="J77"/>
  <c r="H77"/>
  <c r="J58"/>
  <c r="H58"/>
  <c r="J55"/>
  <c r="H55"/>
  <c r="J48"/>
  <c r="H48"/>
  <c r="J18"/>
  <c r="H18"/>
  <c r="J8"/>
  <c r="H8"/>
  <c r="J6"/>
  <c r="J191" s="1"/>
  <c r="H6"/>
  <c r="I202" i="1"/>
  <c r="J202"/>
  <c r="K202"/>
  <c r="H202"/>
  <c r="I201"/>
  <c r="J201"/>
  <c r="K201"/>
  <c r="H201"/>
  <c r="I195"/>
  <c r="J195"/>
  <c r="K195"/>
  <c r="H195"/>
  <c r="I193"/>
  <c r="J193"/>
  <c r="K193"/>
  <c r="H193"/>
  <c r="J168"/>
  <c r="H168"/>
  <c r="J150"/>
  <c r="H150"/>
  <c r="J104"/>
  <c r="H104"/>
  <c r="K189"/>
  <c r="I189"/>
  <c r="J182"/>
  <c r="H182"/>
  <c r="H173"/>
  <c r="J173"/>
  <c r="J162"/>
  <c r="H162"/>
  <c r="J146"/>
  <c r="H146"/>
  <c r="J144"/>
  <c r="H144"/>
  <c r="J137"/>
  <c r="H137"/>
  <c r="J130"/>
  <c r="H130"/>
  <c r="J127"/>
  <c r="H127"/>
  <c r="J113"/>
  <c r="H113"/>
  <c r="J109"/>
  <c r="H109"/>
  <c r="H100"/>
  <c r="J98"/>
  <c r="H98"/>
  <c r="J93"/>
  <c r="H93"/>
  <c r="J91"/>
  <c r="H91"/>
  <c r="J87"/>
  <c r="H87"/>
  <c r="J83"/>
  <c r="H83"/>
  <c r="J75"/>
  <c r="H75"/>
  <c r="J56"/>
  <c r="H56"/>
  <c r="J53"/>
  <c r="H53"/>
  <c r="H46"/>
  <c r="J16"/>
  <c r="H16"/>
  <c r="J6"/>
  <c r="H6"/>
  <c r="J4"/>
  <c r="H4"/>
  <c r="I197" l="1"/>
  <c r="K197"/>
  <c r="H197"/>
  <c r="K196" i="2"/>
  <c r="I196"/>
  <c r="H196"/>
  <c r="J196"/>
  <c r="H191"/>
  <c r="J197" i="1"/>
  <c r="H189"/>
  <c r="J100"/>
  <c r="J46"/>
  <c r="J189" l="1"/>
</calcChain>
</file>

<file path=xl/sharedStrings.xml><?xml version="1.0" encoding="utf-8"?>
<sst xmlns="http://schemas.openxmlformats.org/spreadsheetml/2006/main" count="1453" uniqueCount="309">
  <si>
    <t xml:space="preserve">      PSP-Element</t>
  </si>
  <si>
    <t>Stra-
tegie</t>
  </si>
  <si>
    <t>Bezeichnung</t>
  </si>
  <si>
    <t>davon 
Ergebnis-HH</t>
  </si>
  <si>
    <t>.980</t>
  </si>
  <si>
    <t>Gemeinderat</t>
  </si>
  <si>
    <t>.001</t>
  </si>
  <si>
    <t>.10</t>
  </si>
  <si>
    <t>E</t>
  </si>
  <si>
    <t>Computerunterstützte Parlamentsarbeit</t>
  </si>
  <si>
    <t>Bürgermeisteramt</t>
  </si>
  <si>
    <t>.981</t>
  </si>
  <si>
    <t>.010</t>
  </si>
  <si>
    <t>EDV-Ausstattung BMA allgemein</t>
  </si>
  <si>
    <t>.020</t>
  </si>
  <si>
    <t>P</t>
  </si>
  <si>
    <t>.030</t>
  </si>
  <si>
    <t>.050</t>
  </si>
  <si>
    <t>EDV-Ausstattung L/OB-K</t>
  </si>
  <si>
    <t>.80</t>
  </si>
  <si>
    <t>I</t>
  </si>
  <si>
    <t>Internetauftritt stuttgart.de</t>
  </si>
  <si>
    <t>.090</t>
  </si>
  <si>
    <t>EDV-Ausstattung GPR</t>
  </si>
  <si>
    <t>.110</t>
  </si>
  <si>
    <t>EDV-Ausstattung AK/AM</t>
  </si>
  <si>
    <t>.130</t>
  </si>
  <si>
    <t>EDV-Ausstattung AK/Si</t>
  </si>
  <si>
    <t>.50</t>
  </si>
  <si>
    <t>EDV-Ausstattung AK/54</t>
  </si>
  <si>
    <t xml:space="preserve">Haupt- und Personalamt </t>
  </si>
  <si>
    <t>EDV-Ausstattung 10-1</t>
  </si>
  <si>
    <t>EDV-Ausstattung 10AL und 10-2</t>
  </si>
  <si>
    <t>.20</t>
  </si>
  <si>
    <t>A</t>
  </si>
  <si>
    <t>Ratsinformationsystem</t>
  </si>
  <si>
    <t>eGovernment</t>
  </si>
  <si>
    <t>.81</t>
  </si>
  <si>
    <t>D115 ServiceCenter Stuttgart</t>
  </si>
  <si>
    <t>.82</t>
  </si>
  <si>
    <t>I/P</t>
  </si>
  <si>
    <t>Bürgerbeteiligungsportal</t>
  </si>
  <si>
    <t>.83</t>
  </si>
  <si>
    <t xml:space="preserve">Mitarbeiterportal SOLID </t>
  </si>
  <si>
    <t>EDV-Ausstattung 10-3 (ohne IWZ)</t>
  </si>
  <si>
    <t>.11</t>
  </si>
  <si>
    <t>EDV-Ausstattung IWZ</t>
  </si>
  <si>
    <t>.910</t>
  </si>
  <si>
    <t>.040</t>
  </si>
  <si>
    <t>EDV-Ausstattung 10-4</t>
  </si>
  <si>
    <t>Netzwerkplanung und -management</t>
  </si>
  <si>
    <t>.21</t>
  </si>
  <si>
    <t>IT-Sicherheit und Systemmanagement, Software-Bereitstellung</t>
  </si>
  <si>
    <t>.22</t>
  </si>
  <si>
    <t>EDV-Ausstattung für zentrale Systeme</t>
  </si>
  <si>
    <t>.23</t>
  </si>
  <si>
    <t>.24</t>
  </si>
  <si>
    <t>CCS-Finanzmanagement</t>
  </si>
  <si>
    <t>.25</t>
  </si>
  <si>
    <t>CCS-Personalmanagement</t>
  </si>
  <si>
    <t>.28</t>
  </si>
  <si>
    <t>.29</t>
  </si>
  <si>
    <t>.31</t>
  </si>
  <si>
    <t>Open Framework</t>
  </si>
  <si>
    <t>.33</t>
  </si>
  <si>
    <t>unvorhersehbare Sofortmaßnahmen</t>
  </si>
  <si>
    <t>.37</t>
  </si>
  <si>
    <t>IT Asset/Lizenzmanagement</t>
  </si>
  <si>
    <t>.51</t>
  </si>
  <si>
    <t>EDV-Ausstattung 10-5</t>
  </si>
  <si>
    <t>.060</t>
  </si>
  <si>
    <t>EDV-Ausstattung 10-6</t>
  </si>
  <si>
    <t>.710</t>
  </si>
  <si>
    <t>EDV-Ausstattung Werkküchen (BgA)</t>
  </si>
  <si>
    <t>Statistisches Amt</t>
  </si>
  <si>
    <t>EDV-Ausstattung Amt 12</t>
  </si>
  <si>
    <t>KOMUNIS</t>
  </si>
  <si>
    <t>Data Warehouse</t>
  </si>
  <si>
    <t>EDV-Unterstützung für Wahlen</t>
  </si>
  <si>
    <t>.912</t>
  </si>
  <si>
    <t>.90</t>
  </si>
  <si>
    <t>G</t>
  </si>
  <si>
    <t>Geo-Informations-Systeme Amt 12</t>
  </si>
  <si>
    <t>Rechnungsprüfungsamt</t>
  </si>
  <si>
    <t>EDV-Ausstattung Amt 14</t>
  </si>
  <si>
    <t>Fachamtsspezifische Software</t>
  </si>
  <si>
    <t>Bezirksämter</t>
  </si>
  <si>
    <t>.100</t>
  </si>
  <si>
    <t>EDV-Ausstattung BZA Bad Cannstatt</t>
  </si>
  <si>
    <t>EDV-Ausstattung BZA Botnang</t>
  </si>
  <si>
    <t>.120</t>
  </si>
  <si>
    <t>EDV-Ausstattung BZA Degerloch</t>
  </si>
  <si>
    <t>EDV-Ausstattung BZA Feuerbach</t>
  </si>
  <si>
    <t>.140</t>
  </si>
  <si>
    <t>EDV-Ausstattung BZA Hedelfingen</t>
  </si>
  <si>
    <t>.150</t>
  </si>
  <si>
    <t>EDV-Ausstattung BZA Möhringen</t>
  </si>
  <si>
    <t>.160</t>
  </si>
  <si>
    <t>EDV-Ausstattung BZA Mühlhausen</t>
  </si>
  <si>
    <t>.170</t>
  </si>
  <si>
    <t>EDV-Ausstattung BZA Münster</t>
  </si>
  <si>
    <t>.180</t>
  </si>
  <si>
    <t>EDV-Ausstattung BZA Obertürkheim</t>
  </si>
  <si>
    <t>.190</t>
  </si>
  <si>
    <t>EDV-Ausstattung BZA Plieningen-Birkach</t>
  </si>
  <si>
    <t>.200</t>
  </si>
  <si>
    <t>EDV-Ausstattung BZA Sillenbuch</t>
  </si>
  <si>
    <t>.210</t>
  </si>
  <si>
    <t>EDV-Ausstattung BZA Stammheim</t>
  </si>
  <si>
    <t>.220</t>
  </si>
  <si>
    <t>EDV-Ausstattung BZA Untertürkheim</t>
  </si>
  <si>
    <t>.230</t>
  </si>
  <si>
    <t>EDV-Ausstattung BZA Vaihingen</t>
  </si>
  <si>
    <t>.240</t>
  </si>
  <si>
    <t>EDV-Ausstattung BZA Wangen</t>
  </si>
  <si>
    <t>.250</t>
  </si>
  <si>
    <t>EDV-Ausstattung BZA Weilimdorf</t>
  </si>
  <si>
    <t>.260</t>
  </si>
  <si>
    <t>EDV-Ausstattung BZA Zuffenhausen</t>
  </si>
  <si>
    <t>Stadtkämmerei</t>
  </si>
  <si>
    <t>EDV-Ausstattung Amt 20</t>
  </si>
  <si>
    <t>.920</t>
  </si>
  <si>
    <t>Beteiligungssoftware AMI</t>
  </si>
  <si>
    <t>Archivierungssystem Saperion</t>
  </si>
  <si>
    <t>elektronische Rechnungsbearbeitung</t>
  </si>
  <si>
    <t>.070</t>
  </si>
  <si>
    <t>Amt für Liegenschaften und Wohnen</t>
  </si>
  <si>
    <t>EDV-Ausstattung Amt 23</t>
  </si>
  <si>
    <t>Zusammenführung Wohnbauförderungsdaten</t>
  </si>
  <si>
    <t>Facilitymanagementsystem (FIMS)</t>
  </si>
  <si>
    <t>Job Center Stuttgart</t>
  </si>
  <si>
    <t>EDV-Ausstattung Amt 29</t>
  </si>
  <si>
    <t>Rechtsamt</t>
  </si>
  <si>
    <t>EDV-Ausstattung Amt 30</t>
  </si>
  <si>
    <t>Amt für öffentliche Ordnung</t>
  </si>
  <si>
    <t>EDV-Ausstattung Amt 32</t>
  </si>
  <si>
    <t>Standesamt</t>
  </si>
  <si>
    <t>EDV-Ausstattung Amt 34</t>
  </si>
  <si>
    <t>Amt für Umweltschutz</t>
  </si>
  <si>
    <t>EDV-Ausstattung Amt 36</t>
  </si>
  <si>
    <t>Energiedienste mit 2 Modulen (SEKS, SAAVE)</t>
  </si>
  <si>
    <t>G/P</t>
  </si>
  <si>
    <t>Geo-Informations-Systeme Amt 36</t>
  </si>
  <si>
    <t>Branddirektion</t>
  </si>
  <si>
    <t>EDV-Ausstattung Amt 37</t>
  </si>
  <si>
    <t>Schulverwaltungsamt</t>
  </si>
  <si>
    <t>EDV-Ausstattung Amt 40 (Innenverwaltung)</t>
  </si>
  <si>
    <t>EDV-Ausstattung Amt 40 (Schulen)</t>
  </si>
  <si>
    <t>EDV-Ausstattung TP Rotebühlplatz (BgA)</t>
  </si>
  <si>
    <t>Kulturamt</t>
  </si>
  <si>
    <t>EDV-Ausstattung Amt 41 allg. u. mupädi</t>
  </si>
  <si>
    <t>EDV-Ausstattung Stadtarchiv</t>
  </si>
  <si>
    <t>Fachamtsspez. Software beim Stadtarchiv (Augias)</t>
  </si>
  <si>
    <t>EDV-Ausstattung Stadtbücherei (BgA)</t>
  </si>
  <si>
    <t>.941</t>
  </si>
  <si>
    <t>.720</t>
  </si>
  <si>
    <t>EDV-Ausstattung Philharmoniker (BgA)</t>
  </si>
  <si>
    <t>.730</t>
  </si>
  <si>
    <t>EDV-Ausstattung Musikschule (BgA)</t>
  </si>
  <si>
    <t>.740</t>
  </si>
  <si>
    <t>EDV-Ausstattung Planetarium (BgA)</t>
  </si>
  <si>
    <t>.750</t>
  </si>
  <si>
    <t>EDV-Ausstattung Stadtmuseum (BgA)</t>
  </si>
  <si>
    <t>Sozialamt</t>
  </si>
  <si>
    <t>EDV-Ausstattung Amt 50</t>
  </si>
  <si>
    <t>.53</t>
  </si>
  <si>
    <t>Jugendamt</t>
  </si>
  <si>
    <t>EDV-Ausstattung Amt 51 (ohne KITAs)</t>
  </si>
  <si>
    <t>EDV-Ausstattung Kindertagesstätten</t>
  </si>
  <si>
    <t>Anpassung Jugendhilfeverfahren</t>
  </si>
  <si>
    <t>Fachsoftware für Tageseinrichtungen für Kinder (NH-Kita)</t>
  </si>
  <si>
    <t>trägerübergreifendes KITA-Datenbanksyst.</t>
  </si>
  <si>
    <t>EDV-Unterstützung b. Allg. Sozialdienst</t>
  </si>
  <si>
    <t>Modulerweiterung SKUBIS (BgA)</t>
  </si>
  <si>
    <t xml:space="preserve">Entwicklungen Bereich eGovernment </t>
  </si>
  <si>
    <t>Gesundheitsamt</t>
  </si>
  <si>
    <t xml:space="preserve">EDV-Ausstattung Amt 53 </t>
  </si>
  <si>
    <t>Amt für Stadtplanung und Stadterneuerung</t>
  </si>
  <si>
    <t>EDV-Ausstattung Amt 61</t>
  </si>
  <si>
    <t>Bilderdatenbank</t>
  </si>
  <si>
    <t>Geo-Informations-Systeme Amt 61</t>
  </si>
  <si>
    <t>Stadtmessungsamt</t>
  </si>
  <si>
    <t>EDV-Ausstattung Amt 62 (ohne BgAs)</t>
  </si>
  <si>
    <t>Geodateninfrastruktur (GIS)</t>
  </si>
  <si>
    <t>GIS Maßnahmen (mit SIAS- und GEOLiNE-Fachverfahren)</t>
  </si>
  <si>
    <t>.91</t>
  </si>
  <si>
    <t>SIAS (Basissystem ohne Fachverfahren)</t>
  </si>
  <si>
    <t>.92</t>
  </si>
  <si>
    <t>GEOLiNE (Basissystem ohne Fachverfahren)</t>
  </si>
  <si>
    <t>EDV-Unterstützung Gutachterauss. (BgA)</t>
  </si>
  <si>
    <t>EDV-Unterstützung Vermessung (BgA)</t>
  </si>
  <si>
    <t>EDV-Unterstützung Verkauf (BgA)</t>
  </si>
  <si>
    <t>Baurechtsamt</t>
  </si>
  <si>
    <t>EDV-Ausstattung Amt 63</t>
  </si>
  <si>
    <t>EDV-Unterstützung Baugenehmigungen</t>
  </si>
  <si>
    <t>EDV-Unterstützung Baustatik</t>
  </si>
  <si>
    <t>Bürgerservice-Bauen</t>
  </si>
  <si>
    <t>Hochbauamt</t>
  </si>
  <si>
    <t>EDV-Ausstattung Amt 65</t>
  </si>
  <si>
    <t>eVergabe VOB</t>
  </si>
  <si>
    <t>Tiefbauamt</t>
  </si>
  <si>
    <t>EDV-Ausstattung Amt 66</t>
  </si>
  <si>
    <t>EDV-Unterstützung Ausschreibung, Vergabe</t>
  </si>
  <si>
    <t>CAD für Planung und Konstruktion</t>
  </si>
  <si>
    <t>weitere fachamtsspezifische Software</t>
  </si>
  <si>
    <t>Baustellenmanagement, Einbindung in GIS</t>
  </si>
  <si>
    <t>Straßenerhaltungsmanagement</t>
  </si>
  <si>
    <t>Geo-Informations-Systeme Amt 66</t>
  </si>
  <si>
    <t>Geo-Informations-System TIBIS</t>
  </si>
  <si>
    <t>Garten-, Friedhofs- und Forstamt</t>
  </si>
  <si>
    <t>EDV-Ausstattung Amt 67</t>
  </si>
  <si>
    <t>Geo-Informations-Systeme Amt 67</t>
  </si>
  <si>
    <t>EDV-Unterstützung Friedhöfe/Best. (BgA)</t>
  </si>
  <si>
    <t>Software für Spielplatzkontrolle</t>
  </si>
  <si>
    <t>Summe der Maßnahmen</t>
  </si>
  <si>
    <t>Strategische Systematik und Teilsummen:</t>
  </si>
  <si>
    <t>Ersatzbeschaffungen sowie Erweiterungen bis 10.000 € pro Jahr</t>
  </si>
  <si>
    <t>Aufrechterhaltung zentrale und dezentrale Infrastruktur</t>
  </si>
  <si>
    <t>Intranet, Internet und eGovernment</t>
  </si>
  <si>
    <t>Geo-Informations-Systeme (sogenannte GIS-Maßnahmen)</t>
  </si>
  <si>
    <t>Neue Projekte</t>
  </si>
  <si>
    <t>Summen</t>
  </si>
  <si>
    <t xml:space="preserve">      IuK-Maßnahmenplan 2016 / 2017</t>
  </si>
  <si>
    <t>Ansatz 2016</t>
  </si>
  <si>
    <t>Ansatz 2017</t>
  </si>
  <si>
    <t>PSP??</t>
  </si>
  <si>
    <t>Weiterentwicklung der Microsites des Welcome Centers</t>
  </si>
  <si>
    <t>neu</t>
  </si>
  <si>
    <t>StUBS</t>
  </si>
  <si>
    <t>Bürgerhaushalt Stuttgart</t>
  </si>
  <si>
    <t>.84</t>
  </si>
  <si>
    <t>.85</t>
  </si>
  <si>
    <t>P?</t>
  </si>
  <si>
    <t>Informations- und Wissensmanagement QuWIS</t>
  </si>
  <si>
    <t>.12</t>
  </si>
  <si>
    <t>Adonis</t>
  </si>
  <si>
    <t>Zentrale Lizenzverwaltung, Softwarebereitstellung</t>
  </si>
  <si>
    <t>Nachfolge Notes 8.5.3 Client</t>
  </si>
  <si>
    <t>Nachfolge Windows 7</t>
  </si>
  <si>
    <t>.59</t>
  </si>
  <si>
    <t>PSP?</t>
  </si>
  <si>
    <t>Nachfolge MSOffice 2007</t>
  </si>
  <si>
    <t>AZE-Terminals</t>
  </si>
  <si>
    <t>PSP? I/P?</t>
  </si>
  <si>
    <t>eGovernment Amt 12</t>
  </si>
  <si>
    <t>Kursaal Bad Cannstatt (BgA)</t>
  </si>
  <si>
    <t>PSP!</t>
  </si>
  <si>
    <t>Beitreib./Vollstr. Avviso</t>
  </si>
  <si>
    <t>Grundbesitzabgaben OVD</t>
  </si>
  <si>
    <t>Vergnügungssteuer Audius</t>
  </si>
  <si>
    <t>Anpassung Fachverfahren + Softwarestruktur</t>
  </si>
  <si>
    <t>LÄMMKom</t>
  </si>
  <si>
    <t>Infrastrukturausbau</t>
  </si>
  <si>
    <t>EDV-gestütztes Verkehrsmanagement (VIZ) - Modularer Ausbau -</t>
  </si>
  <si>
    <t>neu PSP?</t>
  </si>
  <si>
    <t>Kopla-Erweiterungen amtsspezifische Fachverfahren</t>
  </si>
  <si>
    <t>Fachamtsspezifische Software - Erweiterung SP-Expert</t>
  </si>
  <si>
    <t>.??</t>
  </si>
  <si>
    <t>neue PSP?</t>
  </si>
  <si>
    <t>EDV-Ausstattung FF-Abteilungen</t>
  </si>
  <si>
    <t>Erweiterung eLAN</t>
  </si>
  <si>
    <t>PSP; A od. E</t>
  </si>
  <si>
    <t>Neue Arbeitsplätze und ein Plotter beim Stadtmuseum (BgA)</t>
  </si>
  <si>
    <t>eGovernment Amt 41</t>
  </si>
  <si>
    <t>PSP?!</t>
  </si>
  <si>
    <t>Kassen- und Buchungssystem für Stadtmuseum (BgA)</t>
  </si>
  <si>
    <t>Ausbau elektronischer Rückgabeterminals in den Stadtteilbibliotheken</t>
  </si>
  <si>
    <t>neu; BgA</t>
  </si>
  <si>
    <t>Ablösung des Bibliotheksverfahrens (BgA)</t>
  </si>
  <si>
    <t>.80 eGov!</t>
  </si>
  <si>
    <t>künftig A?</t>
  </si>
  <si>
    <t>EDV-Ausstattung Verwaltung Nadlerstr. 4 (hoheitl.)</t>
  </si>
  <si>
    <t>Amt für Sport und Bewegung</t>
  </si>
  <si>
    <t>EDV-Ausstattung Verwaltung NeckarPark (BgA)</t>
  </si>
  <si>
    <t>EDV-Ausstattung GAZi-Stadion (BgA)</t>
  </si>
  <si>
    <t>EDV-Ausstattung Eiswelt Stuttgart (BgA)</t>
  </si>
  <si>
    <t>EDV-Ausrüstung Grundbucheinsichtsstelle</t>
  </si>
  <si>
    <t>neu??!!</t>
  </si>
  <si>
    <t>Geografisches Koordinatensystem</t>
  </si>
  <si>
    <t>DMS bei 63 mit Schnittstelle BAURIS</t>
  </si>
  <si>
    <t>.</t>
  </si>
  <si>
    <t>letzte Zeile</t>
  </si>
  <si>
    <t>Ausschreibung/Ablösung eVergabeplattform</t>
  </si>
  <si>
    <t>neu:.23 umb</t>
  </si>
  <si>
    <t>PSP (bisher P)</t>
  </si>
  <si>
    <t>P? nur noch I</t>
  </si>
  <si>
    <t>A/I</t>
  </si>
  <si>
    <t>umb. 18/19 zu A</t>
  </si>
  <si>
    <t>A/G</t>
  </si>
  <si>
    <t>nachrichtlich: Aufgliederung Kategorien A und P</t>
  </si>
  <si>
    <t>Strategische IuK-Themenbereiche</t>
  </si>
  <si>
    <t>1. Ersatzbeschaffungen sowie Erweiterungen bis 10.000 € pro Jahr</t>
  </si>
  <si>
    <t>2. Aufrechterhaltung zentrale und dezentrale Infrastruktur</t>
  </si>
  <si>
    <t>3. Intranet, Internet und eGovernment</t>
  </si>
  <si>
    <t>4. Geo-Informations-Systeme (sogenannte GIS-Maßnahmen)</t>
  </si>
  <si>
    <t>5. Neue Projekte</t>
  </si>
  <si>
    <t>Summe</t>
  </si>
  <si>
    <t>Anteil am Gesamtbudget</t>
  </si>
  <si>
    <t>2016</t>
  </si>
  <si>
    <t>2017</t>
  </si>
  <si>
    <t>THH</t>
  </si>
  <si>
    <t>Aufteilung der Mittel auf die Teilhaushalte der Fachämter (Summe konsumtiver und investiver Ansätze; siehe Projekt 7.104000)</t>
  </si>
  <si>
    <t>LÄMMKom Update</t>
  </si>
  <si>
    <t>Fachamtsspezifische Software - Erweiterung SP-Expert; eLAN</t>
  </si>
  <si>
    <t>EDV-Ausstattung Freiw. Feuerwehr-Abteilungen</t>
  </si>
  <si>
    <t>Ausbau elektron. Rückgabeterminals in den Stadtteilbibliotheken (BgA)</t>
  </si>
  <si>
    <t>I/A</t>
  </si>
  <si>
    <t>G/A</t>
  </si>
  <si>
    <t>IuK-Maßnahmenplan (vgl. Gemeinderatsdrucksache Nr. 700/2015)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</si>
</sst>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7&quot;.&quot;000000"/>
    <numFmt numFmtId="165" formatCode="&quot;.&quot;000"/>
    <numFmt numFmtId="166" formatCode="&quot;.&quot;00"/>
    <numFmt numFmtId="167" formatCode="#,##0_ ;\-#,##0\ "/>
  </numFmts>
  <fonts count="1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1">
    <xf numFmtId="0" fontId="0" fillId="0" borderId="0" xfId="0"/>
    <xf numFmtId="3" fontId="4" fillId="2" borderId="4" xfId="2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2" fillId="2" borderId="10" xfId="2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2" fillId="4" borderId="11" xfId="0" applyNumberFormat="1" applyFont="1" applyFill="1" applyBorder="1"/>
    <xf numFmtId="165" fontId="2" fillId="4" borderId="0" xfId="0" applyNumberFormat="1" applyFont="1" applyFill="1" applyBorder="1" applyAlignment="1">
      <alignment horizontal="right"/>
    </xf>
    <xf numFmtId="166" fontId="2" fillId="4" borderId="0" xfId="0" quotePrefix="1" applyNumberFormat="1" applyFont="1" applyFill="1" applyBorder="1" applyAlignment="1">
      <alignment horizontal="right"/>
    </xf>
    <xf numFmtId="166" fontId="4" fillId="4" borderId="12" xfId="0" quotePrefix="1" applyNumberFormat="1" applyFont="1" applyFill="1" applyBorder="1" applyAlignment="1">
      <alignment horizontal="center"/>
    </xf>
    <xf numFmtId="0" fontId="2" fillId="4" borderId="12" xfId="0" applyFont="1" applyFill="1" applyBorder="1"/>
    <xf numFmtId="3" fontId="2" fillId="4" borderId="12" xfId="0" applyNumberFormat="1" applyFont="1" applyFill="1" applyBorder="1"/>
    <xf numFmtId="164" fontId="0" fillId="0" borderId="11" xfId="0" applyNumberFormat="1" applyBorder="1" applyAlignment="1"/>
    <xf numFmtId="165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/>
    <xf numFmtId="3" fontId="4" fillId="0" borderId="12" xfId="2" applyNumberFormat="1" applyFont="1" applyBorder="1" applyAlignment="1"/>
    <xf numFmtId="3" fontId="6" fillId="0" borderId="12" xfId="0" applyNumberFormat="1" applyFont="1" applyBorder="1"/>
    <xf numFmtId="3" fontId="4" fillId="0" borderId="12" xfId="0" applyNumberFormat="1" applyFont="1" applyFill="1" applyBorder="1" applyAlignment="1"/>
    <xf numFmtId="164" fontId="0" fillId="0" borderId="11" xfId="0" applyNumberFormat="1" applyBorder="1"/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center"/>
    </xf>
    <xf numFmtId="0" fontId="4" fillId="0" borderId="13" xfId="0" applyFont="1" applyBorder="1"/>
    <xf numFmtId="3" fontId="4" fillId="0" borderId="12" xfId="2" applyNumberFormat="1" applyFont="1" applyBorder="1"/>
    <xf numFmtId="3" fontId="4" fillId="0" borderId="12" xfId="0" applyNumberFormat="1" applyFont="1" applyBorder="1"/>
    <xf numFmtId="164" fontId="3" fillId="0" borderId="11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/>
    <xf numFmtId="3" fontId="3" fillId="0" borderId="12" xfId="2" applyNumberFormat="1" applyFont="1" applyFill="1" applyBorder="1"/>
    <xf numFmtId="3" fontId="6" fillId="0" borderId="12" xfId="0" applyNumberFormat="1" applyFont="1" applyFill="1" applyBorder="1"/>
    <xf numFmtId="3" fontId="4" fillId="0" borderId="12" xfId="0" applyNumberFormat="1" applyFont="1" applyFill="1" applyBorder="1"/>
    <xf numFmtId="164" fontId="0" fillId="0" borderId="11" xfId="0" applyNumberFormat="1" applyFill="1" applyBorder="1"/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13" xfId="0" applyFont="1" applyFill="1" applyBorder="1"/>
    <xf numFmtId="3" fontId="4" fillId="0" borderId="12" xfId="2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167" fontId="3" fillId="0" borderId="12" xfId="1" applyNumberFormat="1" applyFont="1" applyBorder="1"/>
    <xf numFmtId="3" fontId="6" fillId="0" borderId="13" xfId="0" applyNumberFormat="1" applyFont="1" applyBorder="1"/>
    <xf numFmtId="167" fontId="3" fillId="0" borderId="0" xfId="1" applyNumberFormat="1" applyFont="1"/>
    <xf numFmtId="3" fontId="6" fillId="0" borderId="13" xfId="0" applyNumberFormat="1" applyFont="1" applyFill="1" applyBorder="1"/>
    <xf numFmtId="167" fontId="3" fillId="0" borderId="12" xfId="1" applyNumberFormat="1" applyFont="1" applyFill="1" applyBorder="1"/>
    <xf numFmtId="167" fontId="3" fillId="0" borderId="0" xfId="1" applyNumberFormat="1" applyFont="1" applyFill="1"/>
    <xf numFmtId="3" fontId="7" fillId="0" borderId="12" xfId="0" applyNumberFormat="1" applyFont="1" applyBorder="1"/>
    <xf numFmtId="3" fontId="7" fillId="0" borderId="12" xfId="0" applyNumberFormat="1" applyFont="1" applyFill="1" applyBorder="1"/>
    <xf numFmtId="167" fontId="4" fillId="0" borderId="12" xfId="1" applyNumberFormat="1" applyFont="1" applyBorder="1"/>
    <xf numFmtId="167" fontId="4" fillId="0" borderId="0" xfId="1" applyNumberFormat="1" applyFont="1"/>
    <xf numFmtId="166" fontId="0" fillId="0" borderId="0" xfId="0" applyNumberFormat="1" applyFill="1" applyBorder="1" applyAlignment="1">
      <alignment horizontal="right"/>
    </xf>
    <xf numFmtId="167" fontId="4" fillId="0" borderId="0" xfId="1" applyNumberFormat="1" applyFont="1" applyFill="1"/>
    <xf numFmtId="167" fontId="4" fillId="0" borderId="12" xfId="1" applyNumberFormat="1" applyFont="1" applyFill="1" applyBorder="1"/>
    <xf numFmtId="167" fontId="6" fillId="0" borderId="13" xfId="1" applyNumberFormat="1" applyFont="1" applyBorder="1"/>
    <xf numFmtId="167" fontId="6" fillId="0" borderId="13" xfId="1" applyNumberFormat="1" applyFont="1" applyFill="1" applyBorder="1"/>
    <xf numFmtId="3" fontId="4" fillId="0" borderId="12" xfId="2" applyNumberFormat="1" applyFont="1" applyFill="1" applyBorder="1"/>
    <xf numFmtId="3" fontId="4" fillId="0" borderId="13" xfId="0" applyNumberFormat="1" applyFont="1" applyFill="1" applyBorder="1"/>
    <xf numFmtId="0" fontId="6" fillId="0" borderId="13" xfId="0" applyFont="1" applyFill="1" applyBorder="1"/>
    <xf numFmtId="0" fontId="6" fillId="0" borderId="12" xfId="0" applyFont="1" applyFill="1" applyBorder="1"/>
    <xf numFmtId="0" fontId="4" fillId="0" borderId="12" xfId="0" applyFont="1" applyFill="1" applyBorder="1"/>
    <xf numFmtId="0" fontId="3" fillId="0" borderId="12" xfId="0" applyFont="1" applyFill="1" applyBorder="1"/>
    <xf numFmtId="3" fontId="6" fillId="0" borderId="12" xfId="2" applyNumberFormat="1" applyFont="1" applyFill="1" applyBorder="1"/>
    <xf numFmtId="3" fontId="4" fillId="0" borderId="13" xfId="2" applyNumberFormat="1" applyFont="1" applyFill="1" applyBorder="1"/>
    <xf numFmtId="3" fontId="4" fillId="0" borderId="13" xfId="0" applyNumberFormat="1" applyFont="1" applyBorder="1"/>
    <xf numFmtId="164" fontId="0" fillId="0" borderId="4" xfId="0" quotePrefix="1" applyNumberFormat="1" applyBorder="1"/>
    <xf numFmtId="165" fontId="3" fillId="0" borderId="5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6" fontId="4" fillId="0" borderId="5" xfId="0" quotePrefix="1" applyNumberFormat="1" applyFont="1" applyBorder="1" applyAlignment="1">
      <alignment horizontal="right"/>
    </xf>
    <xf numFmtId="166" fontId="4" fillId="0" borderId="14" xfId="0" quotePrefix="1" applyNumberFormat="1" applyFont="1" applyBorder="1" applyAlignment="1">
      <alignment horizontal="center"/>
    </xf>
    <xf numFmtId="0" fontId="4" fillId="0" borderId="14" xfId="0" applyFont="1" applyBorder="1"/>
    <xf numFmtId="3" fontId="6" fillId="0" borderId="14" xfId="0" applyNumberFormat="1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3" fontId="2" fillId="0" borderId="10" xfId="2" applyNumberFormat="1" applyFont="1" applyBorder="1"/>
    <xf numFmtId="3" fontId="4" fillId="0" borderId="10" xfId="2" applyNumberFormat="1" applyFont="1" applyBorder="1"/>
    <xf numFmtId="0" fontId="0" fillId="0" borderId="0" xfId="0" applyAlignment="1">
      <alignment horizontal="right"/>
    </xf>
    <xf numFmtId="3" fontId="4" fillId="0" borderId="0" xfId="2" applyNumberFormat="1" applyFont="1"/>
    <xf numFmtId="3" fontId="4" fillId="0" borderId="0" xfId="0" applyNumberFormat="1" applyFont="1"/>
    <xf numFmtId="0" fontId="6" fillId="0" borderId="0" xfId="0" applyFont="1"/>
    <xf numFmtId="164" fontId="0" fillId="0" borderId="0" xfId="0" applyNumberFormat="1" applyFill="1" applyBorder="1"/>
    <xf numFmtId="166" fontId="8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0" fillId="0" borderId="0" xfId="0" applyNumberFormat="1"/>
    <xf numFmtId="0" fontId="9" fillId="0" borderId="0" xfId="0" applyFont="1"/>
    <xf numFmtId="166" fontId="10" fillId="0" borderId="0" xfId="0" applyNumberFormat="1" applyFont="1" applyFill="1" applyBorder="1" applyAlignment="1">
      <alignment horizontal="right"/>
    </xf>
    <xf numFmtId="164" fontId="0" fillId="0" borderId="11" xfId="0" applyNumberFormat="1" applyFont="1" applyFill="1" applyBorder="1"/>
    <xf numFmtId="164" fontId="11" fillId="0" borderId="11" xfId="0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3" fontId="4" fillId="0" borderId="14" xfId="2" applyNumberFormat="1" applyFont="1" applyBorder="1"/>
    <xf numFmtId="3" fontId="4" fillId="0" borderId="6" xfId="0" applyNumberFormat="1" applyFont="1" applyBorder="1"/>
    <xf numFmtId="0" fontId="0" fillId="0" borderId="6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3" fontId="2" fillId="0" borderId="10" xfId="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quotePrefix="1" applyNumberFormat="1" applyFont="1" applyFill="1" applyBorder="1" applyAlignment="1">
      <alignment horizontal="center"/>
    </xf>
    <xf numFmtId="0" fontId="4" fillId="0" borderId="10" xfId="0" applyFont="1" applyFill="1" applyBorder="1"/>
    <xf numFmtId="3" fontId="4" fillId="0" borderId="10" xfId="0" applyNumberFormat="1" applyFont="1" applyFill="1" applyBorder="1"/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/>
    <xf numFmtId="3" fontId="4" fillId="0" borderId="10" xfId="2" applyNumberFormat="1" applyFont="1" applyFill="1" applyBorder="1" applyAlignment="1"/>
    <xf numFmtId="3" fontId="6" fillId="0" borderId="10" xfId="0" applyNumberFormat="1" applyFont="1" applyFill="1" applyBorder="1"/>
    <xf numFmtId="3" fontId="4" fillId="0" borderId="10" xfId="0" applyNumberFormat="1" applyFont="1" applyFill="1" applyBorder="1" applyAlignment="1"/>
    <xf numFmtId="3" fontId="4" fillId="0" borderId="10" xfId="2" applyNumberFormat="1" applyFont="1" applyFill="1" applyBorder="1"/>
    <xf numFmtId="0" fontId="10" fillId="0" borderId="10" xfId="0" applyNumberFormat="1" applyFont="1" applyFill="1" applyBorder="1" applyAlignment="1">
      <alignment horizontal="center"/>
    </xf>
    <xf numFmtId="3" fontId="4" fillId="0" borderId="10" xfId="2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67" fontId="4" fillId="0" borderId="10" xfId="1" applyNumberFormat="1" applyFont="1" applyFill="1" applyBorder="1"/>
    <xf numFmtId="0" fontId="10" fillId="0" borderId="10" xfId="0" applyNumberFormat="1" applyFont="1" applyFill="1" applyBorder="1" applyAlignment="1">
      <alignment horizontal="center" wrapText="1"/>
    </xf>
    <xf numFmtId="167" fontId="6" fillId="0" borderId="10" xfId="1" applyNumberFormat="1" applyFont="1" applyFill="1" applyBorder="1"/>
    <xf numFmtId="0" fontId="9" fillId="0" borderId="10" xfId="0" applyFont="1" applyFill="1" applyBorder="1"/>
    <xf numFmtId="0" fontId="6" fillId="0" borderId="10" xfId="0" applyFont="1" applyFill="1" applyBorder="1"/>
    <xf numFmtId="3" fontId="6" fillId="0" borderId="10" xfId="2" applyNumberFormat="1" applyFont="1" applyFill="1" applyBorder="1"/>
    <xf numFmtId="166" fontId="4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/>
    <xf numFmtId="3" fontId="4" fillId="0" borderId="10" xfId="0" applyNumberFormat="1" applyFont="1" applyBorder="1"/>
    <xf numFmtId="166" fontId="4" fillId="0" borderId="10" xfId="0" quotePrefix="1" applyNumberFormat="1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2" fillId="0" borderId="10" xfId="0" applyFont="1" applyBorder="1"/>
    <xf numFmtId="3" fontId="2" fillId="0" borderId="10" xfId="2" quotePrefix="1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0" fontId="0" fillId="0" borderId="10" xfId="0" applyBorder="1"/>
    <xf numFmtId="0" fontId="4" fillId="0" borderId="9" xfId="0" applyFont="1" applyBorder="1"/>
    <xf numFmtId="0" fontId="2" fillId="0" borderId="7" xfId="0" applyFont="1" applyBorder="1"/>
    <xf numFmtId="0" fontId="4" fillId="0" borderId="7" xfId="0" applyFont="1" applyBorder="1"/>
    <xf numFmtId="0" fontId="2" fillId="0" borderId="0" xfId="0" applyFont="1" applyBorder="1" applyAlignment="1"/>
    <xf numFmtId="3" fontId="4" fillId="0" borderId="0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9" xfId="0" applyFont="1" applyBorder="1"/>
    <xf numFmtId="0" fontId="12" fillId="0" borderId="10" xfId="0" applyFont="1" applyBorder="1"/>
    <xf numFmtId="166" fontId="3" fillId="0" borderId="12" xfId="0" applyNumberFormat="1" applyFont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 wrapText="1"/>
    </xf>
    <xf numFmtId="0" fontId="13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10" xfId="2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right"/>
    </xf>
  </cellXfs>
  <cellStyles count="3">
    <cellStyle name="Dezimal" xfId="1" builtinId="3"/>
    <cellStyle name="Euro" xfId="2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0"/>
  <sheetViews>
    <sheetView workbookViewId="0">
      <selection sqref="A1:G1"/>
    </sheetView>
  </sheetViews>
  <sheetFormatPr baseColWidth="10" defaultRowHeight="14.25"/>
  <cols>
    <col min="2" max="2" width="4.625" style="85" customWidth="1"/>
    <col min="3" max="3" width="4.125" style="80" bestFit="1" customWidth="1"/>
    <col min="4" max="4" width="3.375" style="80" bestFit="1" customWidth="1"/>
    <col min="5" max="5" width="0.875" style="80" customWidth="1"/>
    <col min="6" max="6" width="5.375" style="81" customWidth="1"/>
    <col min="7" max="7" width="52.25" style="82" customWidth="1"/>
    <col min="8" max="8" width="12" style="86" customWidth="1"/>
    <col min="9" max="9" width="12" customWidth="1"/>
    <col min="10" max="10" width="12" style="87" customWidth="1"/>
    <col min="11" max="11" width="12" style="88" customWidth="1"/>
  </cols>
  <sheetData>
    <row r="1" spans="1:11">
      <c r="A1" s="152" t="s">
        <v>222</v>
      </c>
      <c r="B1" s="153"/>
      <c r="C1" s="153"/>
      <c r="D1" s="153"/>
      <c r="E1" s="153"/>
      <c r="F1" s="153"/>
      <c r="G1" s="154"/>
      <c r="H1" s="155">
        <v>2016</v>
      </c>
      <c r="I1" s="156"/>
      <c r="J1" s="157">
        <v>2017</v>
      </c>
      <c r="K1" s="158"/>
    </row>
    <row r="2" spans="1:11">
      <c r="A2" s="159"/>
      <c r="B2" s="160"/>
      <c r="C2" s="160"/>
      <c r="D2" s="160"/>
      <c r="E2" s="160"/>
      <c r="F2" s="160"/>
      <c r="G2" s="161"/>
      <c r="H2" s="1"/>
      <c r="I2" s="2"/>
      <c r="J2" s="3"/>
      <c r="K2" s="4"/>
    </row>
    <row r="3" spans="1:11" ht="25.5">
      <c r="A3" s="162" t="s">
        <v>0</v>
      </c>
      <c r="B3" s="163"/>
      <c r="C3" s="163"/>
      <c r="D3" s="163"/>
      <c r="E3" s="164"/>
      <c r="F3" s="5" t="s">
        <v>1</v>
      </c>
      <c r="G3" s="6" t="s">
        <v>2</v>
      </c>
      <c r="H3" s="7" t="s">
        <v>223</v>
      </c>
      <c r="I3" s="8" t="s">
        <v>3</v>
      </c>
      <c r="J3" s="9" t="s">
        <v>224</v>
      </c>
      <c r="K3" s="10" t="s">
        <v>3</v>
      </c>
    </row>
    <row r="4" spans="1:11">
      <c r="A4" s="11">
        <v>104000</v>
      </c>
      <c r="B4" s="12" t="s">
        <v>4</v>
      </c>
      <c r="C4" s="12"/>
      <c r="D4" s="13"/>
      <c r="E4" s="13"/>
      <c r="F4" s="14"/>
      <c r="G4" s="15" t="s">
        <v>5</v>
      </c>
      <c r="H4" s="16">
        <f>H5</f>
        <v>32000</v>
      </c>
      <c r="I4" s="16"/>
      <c r="J4" s="16">
        <f>J5</f>
        <v>40000</v>
      </c>
      <c r="K4" s="16"/>
    </row>
    <row r="5" spans="1:11">
      <c r="A5" s="17">
        <v>104000</v>
      </c>
      <c r="B5" s="18" t="s">
        <v>4</v>
      </c>
      <c r="C5" s="19" t="s">
        <v>6</v>
      </c>
      <c r="D5" s="19" t="s">
        <v>7</v>
      </c>
      <c r="E5" s="19"/>
      <c r="F5" s="20" t="s">
        <v>8</v>
      </c>
      <c r="G5" s="21" t="s">
        <v>9</v>
      </c>
      <c r="H5" s="22">
        <v>32000</v>
      </c>
      <c r="I5" s="23">
        <v>0</v>
      </c>
      <c r="J5" s="24">
        <v>40000</v>
      </c>
      <c r="K5" s="23">
        <v>0</v>
      </c>
    </row>
    <row r="6" spans="1:11">
      <c r="A6" s="11">
        <v>104000</v>
      </c>
      <c r="B6" s="12">
        <v>981</v>
      </c>
      <c r="C6" s="12"/>
      <c r="D6" s="13"/>
      <c r="E6" s="13"/>
      <c r="F6" s="14"/>
      <c r="G6" s="15" t="s">
        <v>10</v>
      </c>
      <c r="H6" s="16">
        <f>SUM(H7:H15)</f>
        <v>227400</v>
      </c>
      <c r="I6" s="16"/>
      <c r="J6" s="16">
        <f>SUM(J7:J15)</f>
        <v>252900</v>
      </c>
      <c r="K6" s="16"/>
    </row>
    <row r="7" spans="1:11">
      <c r="A7" s="25">
        <v>104000</v>
      </c>
      <c r="B7" s="18" t="s">
        <v>11</v>
      </c>
      <c r="C7" s="26" t="s">
        <v>12</v>
      </c>
      <c r="D7" s="27" t="s">
        <v>7</v>
      </c>
      <c r="E7" s="27"/>
      <c r="F7" s="28" t="s">
        <v>8</v>
      </c>
      <c r="G7" s="29" t="s">
        <v>13</v>
      </c>
      <c r="H7" s="30">
        <v>40000</v>
      </c>
      <c r="I7" s="23">
        <v>0</v>
      </c>
      <c r="J7" s="31">
        <v>40000</v>
      </c>
      <c r="K7" s="23">
        <v>0</v>
      </c>
    </row>
    <row r="8" spans="1:11">
      <c r="A8" s="25">
        <v>104000</v>
      </c>
      <c r="B8" s="18" t="s">
        <v>11</v>
      </c>
      <c r="C8" s="26" t="s">
        <v>12</v>
      </c>
      <c r="D8" s="27" t="s">
        <v>19</v>
      </c>
      <c r="E8" s="27"/>
      <c r="F8" s="28" t="s">
        <v>8</v>
      </c>
      <c r="G8" s="29" t="s">
        <v>226</v>
      </c>
      <c r="H8" s="30">
        <v>5600</v>
      </c>
      <c r="I8" s="23">
        <v>5600</v>
      </c>
      <c r="J8" s="31">
        <v>5600</v>
      </c>
      <c r="K8" s="23">
        <v>5600</v>
      </c>
    </row>
    <row r="9" spans="1:11">
      <c r="A9" s="25">
        <v>104000</v>
      </c>
      <c r="B9" s="33" t="s">
        <v>11</v>
      </c>
      <c r="C9" s="33" t="s">
        <v>17</v>
      </c>
      <c r="D9" s="34" t="s">
        <v>7</v>
      </c>
      <c r="E9" s="34"/>
      <c r="F9" s="35" t="s">
        <v>8</v>
      </c>
      <c r="G9" s="36" t="s">
        <v>18</v>
      </c>
      <c r="H9" s="37">
        <v>25600</v>
      </c>
      <c r="I9" s="38">
        <v>10800</v>
      </c>
      <c r="J9" s="37">
        <v>25600</v>
      </c>
      <c r="K9" s="38">
        <v>10800</v>
      </c>
    </row>
    <row r="10" spans="1:11">
      <c r="A10" s="25">
        <v>104000</v>
      </c>
      <c r="B10" s="18" t="s">
        <v>11</v>
      </c>
      <c r="C10" s="26" t="s">
        <v>17</v>
      </c>
      <c r="D10" s="27" t="s">
        <v>19</v>
      </c>
      <c r="E10" s="27"/>
      <c r="F10" s="28" t="s">
        <v>20</v>
      </c>
      <c r="G10" s="29" t="s">
        <v>21</v>
      </c>
      <c r="H10" s="30">
        <v>130000</v>
      </c>
      <c r="I10" s="23">
        <v>0</v>
      </c>
      <c r="J10" s="31">
        <v>150000</v>
      </c>
      <c r="K10" s="23">
        <v>0</v>
      </c>
    </row>
    <row r="11" spans="1:11">
      <c r="A11" s="25">
        <v>104000</v>
      </c>
      <c r="B11" s="18" t="s">
        <v>11</v>
      </c>
      <c r="C11" s="26" t="s">
        <v>22</v>
      </c>
      <c r="D11" s="27" t="s">
        <v>7</v>
      </c>
      <c r="E11" s="27"/>
      <c r="F11" s="28" t="s">
        <v>8</v>
      </c>
      <c r="G11" s="29" t="s">
        <v>23</v>
      </c>
      <c r="H11" s="30">
        <v>3200</v>
      </c>
      <c r="I11" s="23">
        <v>400</v>
      </c>
      <c r="J11" s="31">
        <v>9600</v>
      </c>
      <c r="K11" s="23">
        <v>400</v>
      </c>
    </row>
    <row r="12" spans="1:11">
      <c r="A12" s="25">
        <v>104000</v>
      </c>
      <c r="B12" s="18" t="s">
        <v>11</v>
      </c>
      <c r="C12" s="26" t="s">
        <v>24</v>
      </c>
      <c r="D12" s="27" t="s">
        <v>7</v>
      </c>
      <c r="E12" s="27"/>
      <c r="F12" s="28" t="s">
        <v>8</v>
      </c>
      <c r="G12" s="29" t="s">
        <v>25</v>
      </c>
      <c r="H12" s="30">
        <v>8400</v>
      </c>
      <c r="I12" s="23">
        <v>400</v>
      </c>
      <c r="J12" s="31">
        <v>5200</v>
      </c>
      <c r="K12" s="23">
        <v>400</v>
      </c>
    </row>
    <row r="13" spans="1:11">
      <c r="A13" s="25">
        <v>104000</v>
      </c>
      <c r="B13" s="18" t="s">
        <v>11</v>
      </c>
      <c r="C13" s="26" t="s">
        <v>26</v>
      </c>
      <c r="D13" s="27" t="s">
        <v>7</v>
      </c>
      <c r="E13" s="27"/>
      <c r="F13" s="28" t="s">
        <v>8</v>
      </c>
      <c r="G13" s="29" t="s">
        <v>27</v>
      </c>
      <c r="H13" s="30">
        <v>9600</v>
      </c>
      <c r="I13" s="23">
        <v>400</v>
      </c>
      <c r="J13" s="31">
        <v>3600</v>
      </c>
      <c r="K13" s="23">
        <v>400</v>
      </c>
    </row>
    <row r="14" spans="1:11">
      <c r="A14" s="25">
        <v>104000</v>
      </c>
      <c r="B14" s="18" t="s">
        <v>11</v>
      </c>
      <c r="C14" s="26" t="s">
        <v>26</v>
      </c>
      <c r="D14" s="170" t="s">
        <v>33</v>
      </c>
      <c r="E14" s="27"/>
      <c r="F14" s="148" t="s">
        <v>34</v>
      </c>
      <c r="G14" s="29" t="s">
        <v>228</v>
      </c>
      <c r="H14" s="30">
        <v>2000</v>
      </c>
      <c r="I14" s="23">
        <v>0</v>
      </c>
      <c r="J14" s="31">
        <v>10000</v>
      </c>
      <c r="K14" s="23">
        <v>0</v>
      </c>
    </row>
    <row r="15" spans="1:11">
      <c r="A15" s="25">
        <v>104000</v>
      </c>
      <c r="B15" s="18" t="s">
        <v>11</v>
      </c>
      <c r="C15" s="26">
        <v>140</v>
      </c>
      <c r="D15" s="27" t="s">
        <v>7</v>
      </c>
      <c r="E15" s="27"/>
      <c r="F15" s="28" t="s">
        <v>8</v>
      </c>
      <c r="G15" s="29" t="s">
        <v>29</v>
      </c>
      <c r="H15" s="44">
        <v>3000</v>
      </c>
      <c r="I15" s="45">
        <v>240</v>
      </c>
      <c r="J15" s="46">
        <v>3300</v>
      </c>
      <c r="K15" s="23">
        <v>240</v>
      </c>
    </row>
    <row r="16" spans="1:11">
      <c r="A16" s="11">
        <v>104000</v>
      </c>
      <c r="B16" s="12">
        <v>910</v>
      </c>
      <c r="C16" s="12"/>
      <c r="D16" s="13"/>
      <c r="E16" s="13"/>
      <c r="F16" s="14"/>
      <c r="G16" s="15" t="s">
        <v>30</v>
      </c>
      <c r="H16" s="16">
        <f>SUM(H17:H45)</f>
        <v>3182700</v>
      </c>
      <c r="I16" s="16"/>
      <c r="J16" s="16">
        <f>SUM(J17:J45)</f>
        <v>3920200</v>
      </c>
      <c r="K16" s="16"/>
    </row>
    <row r="17" spans="1:12">
      <c r="A17" s="25">
        <v>104000</v>
      </c>
      <c r="B17" s="18">
        <v>910</v>
      </c>
      <c r="C17" s="26" t="s">
        <v>12</v>
      </c>
      <c r="D17" s="27" t="s">
        <v>7</v>
      </c>
      <c r="E17" s="27"/>
      <c r="F17" s="28" t="s">
        <v>8</v>
      </c>
      <c r="G17" s="29" t="s">
        <v>31</v>
      </c>
      <c r="H17" s="47">
        <v>20000</v>
      </c>
      <c r="I17" s="48">
        <v>0</v>
      </c>
      <c r="J17" s="49">
        <v>20000</v>
      </c>
      <c r="K17" s="23">
        <v>0</v>
      </c>
    </row>
    <row r="18" spans="1:12">
      <c r="A18" s="25">
        <v>104000</v>
      </c>
      <c r="B18" s="18">
        <v>910</v>
      </c>
      <c r="C18" s="26" t="s">
        <v>14</v>
      </c>
      <c r="D18" s="27" t="s">
        <v>7</v>
      </c>
      <c r="E18" s="27"/>
      <c r="F18" s="28" t="s">
        <v>8</v>
      </c>
      <c r="G18" s="29" t="s">
        <v>32</v>
      </c>
      <c r="H18" s="47">
        <v>15200</v>
      </c>
      <c r="I18" s="48">
        <v>0</v>
      </c>
      <c r="J18" s="49">
        <v>15200</v>
      </c>
      <c r="K18" s="23">
        <v>0</v>
      </c>
    </row>
    <row r="19" spans="1:12">
      <c r="A19" s="40">
        <v>104000</v>
      </c>
      <c r="B19" s="33">
        <v>910</v>
      </c>
      <c r="C19" s="41">
        <v>20</v>
      </c>
      <c r="D19" s="42" t="s">
        <v>51</v>
      </c>
      <c r="E19" s="42"/>
      <c r="F19" s="35" t="s">
        <v>34</v>
      </c>
      <c r="G19" s="43" t="s">
        <v>35</v>
      </c>
      <c r="H19" s="51">
        <v>35000</v>
      </c>
      <c r="I19" s="50">
        <v>0</v>
      </c>
      <c r="J19" s="52">
        <v>35000</v>
      </c>
      <c r="K19" s="38">
        <v>0</v>
      </c>
    </row>
    <row r="20" spans="1:12">
      <c r="A20" s="25">
        <v>104000</v>
      </c>
      <c r="B20" s="18">
        <v>910</v>
      </c>
      <c r="C20" s="41" t="s">
        <v>14</v>
      </c>
      <c r="D20" s="27" t="s">
        <v>19</v>
      </c>
      <c r="E20" s="27"/>
      <c r="F20" s="28" t="s">
        <v>20</v>
      </c>
      <c r="G20" s="29" t="s">
        <v>36</v>
      </c>
      <c r="H20" s="47">
        <v>300000</v>
      </c>
      <c r="I20" s="48">
        <v>200000</v>
      </c>
      <c r="J20" s="49">
        <v>290000</v>
      </c>
      <c r="K20" s="23">
        <v>190000</v>
      </c>
    </row>
    <row r="21" spans="1:12">
      <c r="A21" s="40">
        <v>104000</v>
      </c>
      <c r="B21" s="33">
        <v>910</v>
      </c>
      <c r="C21" s="41" t="s">
        <v>14</v>
      </c>
      <c r="D21" s="42" t="s">
        <v>37</v>
      </c>
      <c r="E21" s="42"/>
      <c r="F21" s="28" t="s">
        <v>20</v>
      </c>
      <c r="G21" s="43" t="s">
        <v>38</v>
      </c>
      <c r="H21" s="51">
        <v>20000</v>
      </c>
      <c r="I21" s="50">
        <v>20000</v>
      </c>
      <c r="J21" s="52">
        <v>10000</v>
      </c>
      <c r="K21" s="38">
        <v>10000</v>
      </c>
    </row>
    <row r="22" spans="1:12">
      <c r="A22" s="40">
        <v>104000</v>
      </c>
      <c r="B22" s="33">
        <v>910</v>
      </c>
      <c r="C22" s="41" t="s">
        <v>14</v>
      </c>
      <c r="D22" s="42" t="s">
        <v>39</v>
      </c>
      <c r="E22" s="42"/>
      <c r="F22" s="28" t="s">
        <v>20</v>
      </c>
      <c r="G22" s="43" t="s">
        <v>229</v>
      </c>
      <c r="H22" s="51">
        <v>0</v>
      </c>
      <c r="I22" s="50">
        <v>0</v>
      </c>
      <c r="J22" s="52">
        <v>50000</v>
      </c>
      <c r="K22" s="38">
        <v>50000</v>
      </c>
    </row>
    <row r="23" spans="1:12">
      <c r="A23" s="40">
        <v>104000</v>
      </c>
      <c r="B23" s="33">
        <v>910</v>
      </c>
      <c r="C23" s="41" t="s">
        <v>14</v>
      </c>
      <c r="D23" s="42" t="s">
        <v>42</v>
      </c>
      <c r="E23" s="42"/>
      <c r="F23" s="28" t="s">
        <v>20</v>
      </c>
      <c r="G23" s="43" t="s">
        <v>43</v>
      </c>
      <c r="H23" s="51">
        <v>80000</v>
      </c>
      <c r="I23" s="50">
        <v>80000</v>
      </c>
      <c r="J23" s="52">
        <v>80000</v>
      </c>
      <c r="K23" s="38">
        <v>80000</v>
      </c>
    </row>
    <row r="24" spans="1:12">
      <c r="A24" s="40">
        <v>104000</v>
      </c>
      <c r="B24" s="33">
        <v>910</v>
      </c>
      <c r="C24" s="41" t="s">
        <v>14</v>
      </c>
      <c r="D24" s="42" t="s">
        <v>230</v>
      </c>
      <c r="E24" s="42"/>
      <c r="F24" s="149" t="s">
        <v>20</v>
      </c>
      <c r="G24" s="43" t="s">
        <v>41</v>
      </c>
      <c r="H24" s="51">
        <v>90000</v>
      </c>
      <c r="I24" s="50">
        <v>80000</v>
      </c>
      <c r="J24" s="52">
        <v>90000</v>
      </c>
      <c r="K24" s="38">
        <v>80000</v>
      </c>
    </row>
    <row r="25" spans="1:12">
      <c r="A25" s="40">
        <v>104000</v>
      </c>
      <c r="B25" s="33">
        <v>910</v>
      </c>
      <c r="C25" s="41" t="s">
        <v>14</v>
      </c>
      <c r="D25" s="42" t="s">
        <v>231</v>
      </c>
      <c r="E25" s="42"/>
      <c r="F25" s="28" t="s">
        <v>20</v>
      </c>
      <c r="G25" s="43" t="s">
        <v>233</v>
      </c>
      <c r="H25" s="51">
        <v>60000</v>
      </c>
      <c r="I25" s="50">
        <v>60000</v>
      </c>
      <c r="J25" s="52">
        <v>40000</v>
      </c>
      <c r="K25" s="38">
        <v>40000</v>
      </c>
    </row>
    <row r="26" spans="1:12">
      <c r="A26" s="25">
        <v>104000</v>
      </c>
      <c r="B26" s="18">
        <v>910</v>
      </c>
      <c r="C26" s="26" t="s">
        <v>16</v>
      </c>
      <c r="D26" s="27" t="s">
        <v>7</v>
      </c>
      <c r="E26" s="27"/>
      <c r="F26" s="28" t="s">
        <v>8</v>
      </c>
      <c r="G26" s="29" t="s">
        <v>44</v>
      </c>
      <c r="H26" s="47">
        <v>12000</v>
      </c>
      <c r="I26" s="48">
        <v>0</v>
      </c>
      <c r="J26" s="49">
        <v>42000</v>
      </c>
      <c r="K26" s="23">
        <v>0</v>
      </c>
    </row>
    <row r="27" spans="1:12">
      <c r="A27" s="25">
        <v>104000</v>
      </c>
      <c r="B27" s="18">
        <v>910</v>
      </c>
      <c r="C27" s="26" t="s">
        <v>16</v>
      </c>
      <c r="D27" s="27" t="s">
        <v>45</v>
      </c>
      <c r="E27" s="27"/>
      <c r="F27" s="28" t="s">
        <v>8</v>
      </c>
      <c r="G27" s="29" t="s">
        <v>46</v>
      </c>
      <c r="H27" s="47">
        <v>11000</v>
      </c>
      <c r="I27" s="48">
        <v>3000</v>
      </c>
      <c r="J27" s="49">
        <v>11000</v>
      </c>
      <c r="K27" s="53">
        <v>3000</v>
      </c>
    </row>
    <row r="28" spans="1:12" hidden="1">
      <c r="A28" s="40">
        <v>104000</v>
      </c>
      <c r="B28" s="33" t="s">
        <v>47</v>
      </c>
      <c r="C28" s="41" t="s">
        <v>16</v>
      </c>
      <c r="D28" s="42" t="s">
        <v>234</v>
      </c>
      <c r="E28" s="42"/>
      <c r="F28" s="35" t="s">
        <v>8</v>
      </c>
      <c r="G28" s="43" t="s">
        <v>235</v>
      </c>
      <c r="H28" s="51">
        <v>0</v>
      </c>
      <c r="I28" s="50">
        <v>0</v>
      </c>
      <c r="J28" s="52">
        <v>0</v>
      </c>
      <c r="K28" s="54">
        <v>0</v>
      </c>
      <c r="L28" t="s">
        <v>225</v>
      </c>
    </row>
    <row r="29" spans="1:12">
      <c r="A29" s="25">
        <v>104000</v>
      </c>
      <c r="B29" s="18" t="s">
        <v>47</v>
      </c>
      <c r="C29" s="26" t="s">
        <v>48</v>
      </c>
      <c r="D29" s="27" t="s">
        <v>7</v>
      </c>
      <c r="E29" s="27"/>
      <c r="F29" s="28" t="s">
        <v>8</v>
      </c>
      <c r="G29" s="29" t="s">
        <v>49</v>
      </c>
      <c r="H29" s="47">
        <v>32000</v>
      </c>
      <c r="I29" s="48">
        <v>0</v>
      </c>
      <c r="J29" s="49">
        <v>32000</v>
      </c>
      <c r="K29" s="23">
        <v>0</v>
      </c>
    </row>
    <row r="30" spans="1:12">
      <c r="A30" s="25">
        <v>104000</v>
      </c>
      <c r="B30" s="18" t="s">
        <v>47</v>
      </c>
      <c r="C30" s="26" t="s">
        <v>48</v>
      </c>
      <c r="D30" s="27" t="s">
        <v>33</v>
      </c>
      <c r="E30" s="27"/>
      <c r="F30" s="28" t="s">
        <v>34</v>
      </c>
      <c r="G30" s="29" t="s">
        <v>50</v>
      </c>
      <c r="H30" s="47">
        <v>30000</v>
      </c>
      <c r="I30" s="48">
        <v>0</v>
      </c>
      <c r="J30" s="49">
        <v>30000</v>
      </c>
      <c r="K30" s="23">
        <v>0</v>
      </c>
    </row>
    <row r="31" spans="1:12">
      <c r="A31" s="25">
        <v>104000</v>
      </c>
      <c r="B31" s="18" t="s">
        <v>47</v>
      </c>
      <c r="C31" s="26" t="s">
        <v>48</v>
      </c>
      <c r="D31" s="27" t="s">
        <v>51</v>
      </c>
      <c r="E31" s="27"/>
      <c r="F31" s="28" t="s">
        <v>34</v>
      </c>
      <c r="G31" s="29" t="s">
        <v>52</v>
      </c>
      <c r="H31" s="47">
        <v>300000</v>
      </c>
      <c r="I31" s="48">
        <v>250000</v>
      </c>
      <c r="J31" s="49">
        <v>300000</v>
      </c>
      <c r="K31" s="23">
        <v>300000</v>
      </c>
    </row>
    <row r="32" spans="1:12">
      <c r="A32" s="25">
        <v>104000</v>
      </c>
      <c r="B32" s="18" t="s">
        <v>47</v>
      </c>
      <c r="C32" s="26" t="s">
        <v>48</v>
      </c>
      <c r="D32" s="27" t="s">
        <v>53</v>
      </c>
      <c r="E32" s="27"/>
      <c r="F32" s="28" t="s">
        <v>34</v>
      </c>
      <c r="G32" s="29" t="s">
        <v>54</v>
      </c>
      <c r="H32" s="55">
        <v>500000</v>
      </c>
      <c r="I32" s="48">
        <v>100000</v>
      </c>
      <c r="J32" s="56">
        <v>550000</v>
      </c>
      <c r="K32" s="23">
        <v>100000</v>
      </c>
    </row>
    <row r="33" spans="1:11">
      <c r="A33" s="40">
        <v>104000</v>
      </c>
      <c r="B33" s="33" t="s">
        <v>47</v>
      </c>
      <c r="C33" s="33" t="s">
        <v>48</v>
      </c>
      <c r="D33" s="42" t="s">
        <v>56</v>
      </c>
      <c r="E33" s="57"/>
      <c r="F33" s="35" t="s">
        <v>34</v>
      </c>
      <c r="G33" s="43" t="s">
        <v>57</v>
      </c>
      <c r="H33" s="55">
        <v>53000</v>
      </c>
      <c r="I33" s="48">
        <v>53000</v>
      </c>
      <c r="J33" s="56">
        <v>66000</v>
      </c>
      <c r="K33" s="38">
        <v>66000</v>
      </c>
    </row>
    <row r="34" spans="1:11">
      <c r="A34" s="40">
        <v>104000</v>
      </c>
      <c r="B34" s="33" t="s">
        <v>47</v>
      </c>
      <c r="C34" s="41" t="s">
        <v>48</v>
      </c>
      <c r="D34" s="42" t="s">
        <v>58</v>
      </c>
      <c r="E34" s="42"/>
      <c r="F34" s="35" t="s">
        <v>34</v>
      </c>
      <c r="G34" s="43" t="s">
        <v>59</v>
      </c>
      <c r="H34" s="55">
        <v>33000</v>
      </c>
      <c r="I34" s="48">
        <v>33000</v>
      </c>
      <c r="J34" s="56">
        <v>35500</v>
      </c>
      <c r="K34" s="23">
        <v>35500</v>
      </c>
    </row>
    <row r="35" spans="1:11">
      <c r="A35" s="25">
        <v>104000</v>
      </c>
      <c r="B35" s="18" t="s">
        <v>47</v>
      </c>
      <c r="C35" s="26" t="s">
        <v>48</v>
      </c>
      <c r="D35" s="27" t="s">
        <v>60</v>
      </c>
      <c r="E35" s="27"/>
      <c r="F35" s="28" t="s">
        <v>34</v>
      </c>
      <c r="G35" s="29" t="s">
        <v>236</v>
      </c>
      <c r="H35" s="55">
        <v>80000</v>
      </c>
      <c r="I35" s="48">
        <v>80000</v>
      </c>
      <c r="J35" s="56">
        <v>80000</v>
      </c>
      <c r="K35" s="23">
        <v>80000</v>
      </c>
    </row>
    <row r="36" spans="1:11">
      <c r="A36" s="25">
        <v>104000</v>
      </c>
      <c r="B36" s="33" t="s">
        <v>47</v>
      </c>
      <c r="C36" s="33" t="s">
        <v>48</v>
      </c>
      <c r="D36" s="42" t="s">
        <v>61</v>
      </c>
      <c r="E36" s="42"/>
      <c r="F36" s="35" t="s">
        <v>34</v>
      </c>
      <c r="G36" s="43" t="s">
        <v>237</v>
      </c>
      <c r="H36" s="51">
        <v>30000</v>
      </c>
      <c r="I36" s="50">
        <v>0</v>
      </c>
      <c r="J36" s="58">
        <v>0</v>
      </c>
      <c r="K36" s="38">
        <v>0</v>
      </c>
    </row>
    <row r="37" spans="1:11">
      <c r="A37" s="25">
        <v>104000</v>
      </c>
      <c r="B37" s="41" t="s">
        <v>47</v>
      </c>
      <c r="C37" s="41" t="s">
        <v>48</v>
      </c>
      <c r="D37" s="42" t="s">
        <v>62</v>
      </c>
      <c r="E37" s="42"/>
      <c r="F37" s="35" t="s">
        <v>34</v>
      </c>
      <c r="G37" s="43" t="s">
        <v>63</v>
      </c>
      <c r="H37" s="59">
        <v>10000</v>
      </c>
      <c r="I37" s="50">
        <v>10000</v>
      </c>
      <c r="J37" s="58">
        <v>10000</v>
      </c>
      <c r="K37" s="38">
        <v>10000</v>
      </c>
    </row>
    <row r="38" spans="1:11">
      <c r="A38" s="25">
        <v>104000</v>
      </c>
      <c r="B38" s="41" t="s">
        <v>47</v>
      </c>
      <c r="C38" s="41" t="s">
        <v>48</v>
      </c>
      <c r="D38" s="42" t="s">
        <v>64</v>
      </c>
      <c r="E38" s="42"/>
      <c r="F38" s="35" t="s">
        <v>34</v>
      </c>
      <c r="G38" s="43" t="s">
        <v>65</v>
      </c>
      <c r="H38" s="59">
        <v>30000</v>
      </c>
      <c r="I38" s="50">
        <v>0</v>
      </c>
      <c r="J38" s="58">
        <v>40000</v>
      </c>
      <c r="K38" s="38">
        <v>0</v>
      </c>
    </row>
    <row r="39" spans="1:11">
      <c r="A39" s="40">
        <v>104000</v>
      </c>
      <c r="B39" s="33" t="s">
        <v>47</v>
      </c>
      <c r="C39" s="41" t="s">
        <v>48</v>
      </c>
      <c r="D39" s="42" t="s">
        <v>66</v>
      </c>
      <c r="E39" s="42"/>
      <c r="F39" s="35" t="s">
        <v>34</v>
      </c>
      <c r="G39" s="43" t="s">
        <v>67</v>
      </c>
      <c r="H39" s="51">
        <v>100000</v>
      </c>
      <c r="I39" s="50">
        <v>30000</v>
      </c>
      <c r="J39" s="52">
        <v>50000</v>
      </c>
      <c r="K39" s="38">
        <v>30000</v>
      </c>
    </row>
    <row r="40" spans="1:11">
      <c r="A40" s="25">
        <v>104000</v>
      </c>
      <c r="B40" s="18" t="s">
        <v>47</v>
      </c>
      <c r="C40" s="26" t="s">
        <v>48</v>
      </c>
      <c r="D40" s="27" t="s">
        <v>165</v>
      </c>
      <c r="E40" s="27"/>
      <c r="F40" s="28" t="s">
        <v>34</v>
      </c>
      <c r="G40" s="29" t="s">
        <v>238</v>
      </c>
      <c r="H40" s="47">
        <v>40000</v>
      </c>
      <c r="I40" s="48">
        <v>40000</v>
      </c>
      <c r="J40" s="49">
        <v>40000</v>
      </c>
      <c r="K40" s="23">
        <v>40000</v>
      </c>
    </row>
    <row r="41" spans="1:11">
      <c r="A41" s="40">
        <v>104000</v>
      </c>
      <c r="B41" s="33" t="s">
        <v>47</v>
      </c>
      <c r="C41" s="41" t="s">
        <v>48</v>
      </c>
      <c r="D41" s="42" t="s">
        <v>239</v>
      </c>
      <c r="E41" s="42"/>
      <c r="F41" s="150" t="s">
        <v>34</v>
      </c>
      <c r="G41" s="43" t="s">
        <v>241</v>
      </c>
      <c r="H41" s="51">
        <v>1218000</v>
      </c>
      <c r="I41" s="50">
        <v>1218000</v>
      </c>
      <c r="J41" s="52">
        <v>1920000</v>
      </c>
      <c r="K41" s="38">
        <v>1920000</v>
      </c>
    </row>
    <row r="42" spans="1:11">
      <c r="A42" s="25">
        <v>104000</v>
      </c>
      <c r="B42" s="18" t="s">
        <v>47</v>
      </c>
      <c r="C42" s="26" t="s">
        <v>17</v>
      </c>
      <c r="D42" s="27" t="s">
        <v>7</v>
      </c>
      <c r="E42" s="27"/>
      <c r="F42" s="28" t="s">
        <v>8</v>
      </c>
      <c r="G42" s="29" t="s">
        <v>69</v>
      </c>
      <c r="H42" s="47">
        <v>32000</v>
      </c>
      <c r="I42" s="48">
        <v>0</v>
      </c>
      <c r="J42" s="49">
        <v>32000</v>
      </c>
      <c r="K42" s="23">
        <v>0</v>
      </c>
    </row>
    <row r="43" spans="1:11">
      <c r="A43" s="25">
        <v>104000</v>
      </c>
      <c r="B43" s="18" t="s">
        <v>47</v>
      </c>
      <c r="C43" s="26" t="s">
        <v>17</v>
      </c>
      <c r="D43" s="27" t="s">
        <v>45</v>
      </c>
      <c r="E43" s="27"/>
      <c r="F43" s="28" t="s">
        <v>8</v>
      </c>
      <c r="G43" s="29" t="s">
        <v>242</v>
      </c>
      <c r="H43" s="47">
        <v>34000</v>
      </c>
      <c r="I43" s="48">
        <v>0</v>
      </c>
      <c r="J43" s="49">
        <v>34000</v>
      </c>
      <c r="K43" s="23">
        <v>0</v>
      </c>
    </row>
    <row r="44" spans="1:11">
      <c r="A44" s="40">
        <v>104000</v>
      </c>
      <c r="B44" s="33" t="s">
        <v>47</v>
      </c>
      <c r="C44" s="41" t="s">
        <v>70</v>
      </c>
      <c r="D44" s="42" t="s">
        <v>7</v>
      </c>
      <c r="E44" s="42"/>
      <c r="F44" s="35" t="s">
        <v>8</v>
      </c>
      <c r="G44" s="43" t="s">
        <v>71</v>
      </c>
      <c r="H44" s="47">
        <v>5500</v>
      </c>
      <c r="I44" s="48">
        <v>1000</v>
      </c>
      <c r="J44" s="49">
        <v>5500</v>
      </c>
      <c r="K44" s="23">
        <v>1000</v>
      </c>
    </row>
    <row r="45" spans="1:11">
      <c r="A45" s="25">
        <v>104000</v>
      </c>
      <c r="B45" s="18" t="s">
        <v>47</v>
      </c>
      <c r="C45" s="26" t="s">
        <v>72</v>
      </c>
      <c r="D45" s="27" t="s">
        <v>7</v>
      </c>
      <c r="E45" s="27"/>
      <c r="F45" s="28" t="s">
        <v>8</v>
      </c>
      <c r="G45" s="29" t="s">
        <v>73</v>
      </c>
      <c r="H45" s="51">
        <v>12000</v>
      </c>
      <c r="I45" s="48">
        <v>0</v>
      </c>
      <c r="J45" s="52">
        <v>12000</v>
      </c>
      <c r="K45" s="23">
        <v>0</v>
      </c>
    </row>
    <row r="46" spans="1:11">
      <c r="A46" s="11">
        <v>104000</v>
      </c>
      <c r="B46" s="12">
        <v>912</v>
      </c>
      <c r="C46" s="12"/>
      <c r="D46" s="13"/>
      <c r="E46" s="13"/>
      <c r="F46" s="14"/>
      <c r="G46" s="15" t="s">
        <v>74</v>
      </c>
      <c r="H46" s="16">
        <f>SUM(H47:H52)</f>
        <v>99500</v>
      </c>
      <c r="I46" s="16"/>
      <c r="J46" s="16">
        <f>SUM(J47:J52)</f>
        <v>38700</v>
      </c>
      <c r="K46" s="16"/>
    </row>
    <row r="47" spans="1:11">
      <c r="A47" s="40">
        <v>104000</v>
      </c>
      <c r="B47" s="33">
        <v>912</v>
      </c>
      <c r="C47" s="41" t="s">
        <v>6</v>
      </c>
      <c r="D47" s="42" t="s">
        <v>7</v>
      </c>
      <c r="E47" s="42"/>
      <c r="F47" s="35" t="s">
        <v>8</v>
      </c>
      <c r="G47" s="43" t="s">
        <v>75</v>
      </c>
      <c r="H47" s="47">
        <v>22000</v>
      </c>
      <c r="I47" s="60">
        <v>2800</v>
      </c>
      <c r="J47" s="49">
        <v>20500</v>
      </c>
      <c r="K47" s="38">
        <v>4000</v>
      </c>
    </row>
    <row r="48" spans="1:11">
      <c r="A48" s="40">
        <v>104000</v>
      </c>
      <c r="B48" s="33">
        <v>912</v>
      </c>
      <c r="C48" s="41" t="s">
        <v>6</v>
      </c>
      <c r="D48" s="42" t="s">
        <v>33</v>
      </c>
      <c r="E48" s="42"/>
      <c r="F48" s="35" t="s">
        <v>34</v>
      </c>
      <c r="G48" s="43" t="s">
        <v>76</v>
      </c>
      <c r="H48" s="47">
        <v>12000</v>
      </c>
      <c r="I48" s="60">
        <v>12000</v>
      </c>
      <c r="J48" s="49">
        <v>0</v>
      </c>
      <c r="K48" s="38">
        <v>0</v>
      </c>
    </row>
    <row r="49" spans="1:11">
      <c r="A49" s="40">
        <v>104000</v>
      </c>
      <c r="B49" s="33">
        <v>912</v>
      </c>
      <c r="C49" s="41" t="s">
        <v>6</v>
      </c>
      <c r="D49" s="42" t="s">
        <v>51</v>
      </c>
      <c r="E49" s="42"/>
      <c r="F49" s="35" t="s">
        <v>34</v>
      </c>
      <c r="G49" s="43" t="s">
        <v>77</v>
      </c>
      <c r="H49" s="47">
        <v>10000</v>
      </c>
      <c r="I49" s="60">
        <v>10000</v>
      </c>
      <c r="J49" s="49">
        <v>0</v>
      </c>
      <c r="K49" s="38">
        <v>0</v>
      </c>
    </row>
    <row r="50" spans="1:11">
      <c r="A50" s="40">
        <v>104000</v>
      </c>
      <c r="B50" s="33">
        <v>912</v>
      </c>
      <c r="C50" s="41" t="s">
        <v>6</v>
      </c>
      <c r="D50" s="42" t="s">
        <v>53</v>
      </c>
      <c r="E50" s="42"/>
      <c r="F50" s="35" t="s">
        <v>34</v>
      </c>
      <c r="G50" s="43" t="s">
        <v>78</v>
      </c>
      <c r="H50" s="47">
        <v>9500</v>
      </c>
      <c r="I50" s="60">
        <v>2000</v>
      </c>
      <c r="J50" s="49">
        <v>7000</v>
      </c>
      <c r="K50" s="38">
        <v>2000</v>
      </c>
    </row>
    <row r="51" spans="1:11">
      <c r="A51" s="40">
        <v>104000</v>
      </c>
      <c r="B51" s="33" t="s">
        <v>79</v>
      </c>
      <c r="C51" s="41" t="s">
        <v>6</v>
      </c>
      <c r="D51" s="42">
        <v>80</v>
      </c>
      <c r="E51" s="42"/>
      <c r="F51" s="35" t="s">
        <v>20</v>
      </c>
      <c r="G51" s="43" t="s">
        <v>244</v>
      </c>
      <c r="H51" s="51">
        <v>42000</v>
      </c>
      <c r="I51" s="61">
        <v>12000</v>
      </c>
      <c r="J51" s="52">
        <v>8000</v>
      </c>
      <c r="K51" s="38">
        <v>8000</v>
      </c>
    </row>
    <row r="52" spans="1:11">
      <c r="A52" s="40">
        <v>104000</v>
      </c>
      <c r="B52" s="33">
        <v>912</v>
      </c>
      <c r="C52" s="41" t="s">
        <v>6</v>
      </c>
      <c r="D52" s="42" t="s">
        <v>80</v>
      </c>
      <c r="E52" s="42"/>
      <c r="F52" s="35" t="s">
        <v>81</v>
      </c>
      <c r="G52" s="43" t="s">
        <v>82</v>
      </c>
      <c r="H52" s="47">
        <v>4000</v>
      </c>
      <c r="I52" s="60">
        <v>4000</v>
      </c>
      <c r="J52" s="49">
        <v>3200</v>
      </c>
      <c r="K52" s="38">
        <v>800</v>
      </c>
    </row>
    <row r="53" spans="1:11">
      <c r="A53" s="11">
        <v>104000</v>
      </c>
      <c r="B53" s="12">
        <v>914</v>
      </c>
      <c r="C53" s="12"/>
      <c r="D53" s="13"/>
      <c r="E53" s="13"/>
      <c r="F53" s="14"/>
      <c r="G53" s="15" t="s">
        <v>83</v>
      </c>
      <c r="H53" s="16">
        <f>SUM(H54:H55)</f>
        <v>17300</v>
      </c>
      <c r="I53" s="16"/>
      <c r="J53" s="16">
        <f>SUM(J54:J55)</f>
        <v>19500</v>
      </c>
      <c r="K53" s="16"/>
    </row>
    <row r="54" spans="1:11">
      <c r="A54" s="40">
        <v>104000</v>
      </c>
      <c r="B54" s="33">
        <v>914</v>
      </c>
      <c r="C54" s="41" t="s">
        <v>6</v>
      </c>
      <c r="D54" s="42" t="s">
        <v>7</v>
      </c>
      <c r="E54" s="42"/>
      <c r="F54" s="35" t="s">
        <v>8</v>
      </c>
      <c r="G54" s="43" t="s">
        <v>84</v>
      </c>
      <c r="H54" s="62">
        <v>15300</v>
      </c>
      <c r="I54" s="50">
        <v>0</v>
      </c>
      <c r="J54" s="63">
        <v>17500</v>
      </c>
      <c r="K54" s="38">
        <v>0</v>
      </c>
    </row>
    <row r="55" spans="1:11">
      <c r="A55" s="40">
        <v>104000</v>
      </c>
      <c r="B55" s="33">
        <v>914</v>
      </c>
      <c r="C55" s="41" t="s">
        <v>6</v>
      </c>
      <c r="D55" s="42" t="s">
        <v>33</v>
      </c>
      <c r="E55" s="42"/>
      <c r="F55" s="35" t="s">
        <v>34</v>
      </c>
      <c r="G55" s="43" t="s">
        <v>85</v>
      </c>
      <c r="H55" s="62">
        <v>2000</v>
      </c>
      <c r="I55" s="50">
        <v>0</v>
      </c>
      <c r="J55" s="63">
        <v>2000</v>
      </c>
      <c r="K55" s="38">
        <v>0</v>
      </c>
    </row>
    <row r="56" spans="1:11">
      <c r="A56" s="11">
        <v>104000</v>
      </c>
      <c r="B56" s="12">
        <v>915</v>
      </c>
      <c r="C56" s="12"/>
      <c r="D56" s="13"/>
      <c r="E56" s="13"/>
      <c r="F56" s="14"/>
      <c r="G56" s="15" t="s">
        <v>86</v>
      </c>
      <c r="H56" s="16">
        <f>SUM(H57:H74)</f>
        <v>66200</v>
      </c>
      <c r="I56" s="16"/>
      <c r="J56" s="16">
        <f>SUM(J57:J74)</f>
        <v>77500</v>
      </c>
      <c r="K56" s="16"/>
    </row>
    <row r="57" spans="1:11">
      <c r="A57" s="40">
        <v>104000</v>
      </c>
      <c r="B57" s="33">
        <v>915</v>
      </c>
      <c r="C57" s="41" t="s">
        <v>87</v>
      </c>
      <c r="D57" s="42" t="s">
        <v>7</v>
      </c>
      <c r="E57" s="42"/>
      <c r="F57" s="35" t="s">
        <v>8</v>
      </c>
      <c r="G57" s="93" t="s">
        <v>88</v>
      </c>
      <c r="H57" s="62">
        <v>8600</v>
      </c>
      <c r="I57" s="64">
        <v>0</v>
      </c>
      <c r="J57" s="63">
        <v>19300</v>
      </c>
      <c r="K57" s="65">
        <v>0</v>
      </c>
    </row>
    <row r="58" spans="1:11">
      <c r="A58" s="40">
        <v>104000</v>
      </c>
      <c r="B58" s="33">
        <v>915</v>
      </c>
      <c r="C58" s="41" t="s">
        <v>72</v>
      </c>
      <c r="D58" s="42" t="s">
        <v>7</v>
      </c>
      <c r="E58" s="42"/>
      <c r="F58" s="35" t="s">
        <v>8</v>
      </c>
      <c r="G58" s="93" t="s">
        <v>245</v>
      </c>
      <c r="H58" s="62">
        <v>0</v>
      </c>
      <c r="I58" s="64">
        <v>0</v>
      </c>
      <c r="J58" s="63">
        <v>600</v>
      </c>
      <c r="K58" s="65">
        <v>0</v>
      </c>
    </row>
    <row r="59" spans="1:11">
      <c r="A59" s="40">
        <v>104000</v>
      </c>
      <c r="B59" s="33">
        <v>915</v>
      </c>
      <c r="C59" s="41" t="s">
        <v>24</v>
      </c>
      <c r="D59" s="42" t="s">
        <v>7</v>
      </c>
      <c r="E59" s="42"/>
      <c r="F59" s="35" t="s">
        <v>8</v>
      </c>
      <c r="G59" s="93" t="s">
        <v>89</v>
      </c>
      <c r="H59" s="62">
        <v>2300</v>
      </c>
      <c r="I59" s="64">
        <v>0</v>
      </c>
      <c r="J59" s="63">
        <v>2500</v>
      </c>
      <c r="K59" s="65">
        <v>0</v>
      </c>
    </row>
    <row r="60" spans="1:11">
      <c r="A60" s="40">
        <v>104000</v>
      </c>
      <c r="B60" s="33">
        <v>915</v>
      </c>
      <c r="C60" s="41" t="s">
        <v>90</v>
      </c>
      <c r="D60" s="42" t="s">
        <v>7</v>
      </c>
      <c r="E60" s="42"/>
      <c r="F60" s="35" t="s">
        <v>8</v>
      </c>
      <c r="G60" s="93" t="s">
        <v>91</v>
      </c>
      <c r="H60" s="62">
        <v>2200</v>
      </c>
      <c r="I60" s="64">
        <v>0</v>
      </c>
      <c r="J60" s="63">
        <v>4200</v>
      </c>
      <c r="K60" s="65">
        <v>0</v>
      </c>
    </row>
    <row r="61" spans="1:11">
      <c r="A61" s="40">
        <v>104000</v>
      </c>
      <c r="B61" s="33">
        <v>915</v>
      </c>
      <c r="C61" s="41" t="s">
        <v>26</v>
      </c>
      <c r="D61" s="42" t="s">
        <v>7</v>
      </c>
      <c r="E61" s="42"/>
      <c r="F61" s="35" t="s">
        <v>8</v>
      </c>
      <c r="G61" s="93" t="s">
        <v>92</v>
      </c>
      <c r="H61" s="62">
        <v>4200</v>
      </c>
      <c r="I61" s="64">
        <v>0</v>
      </c>
      <c r="J61" s="63">
        <v>5000</v>
      </c>
      <c r="K61" s="65">
        <v>0</v>
      </c>
    </row>
    <row r="62" spans="1:11">
      <c r="A62" s="40">
        <v>104000</v>
      </c>
      <c r="B62" s="33">
        <v>915</v>
      </c>
      <c r="C62" s="41" t="s">
        <v>93</v>
      </c>
      <c r="D62" s="42" t="s">
        <v>7</v>
      </c>
      <c r="E62" s="42"/>
      <c r="F62" s="35" t="s">
        <v>8</v>
      </c>
      <c r="G62" s="93" t="s">
        <v>94</v>
      </c>
      <c r="H62" s="62">
        <v>3200</v>
      </c>
      <c r="I62" s="64">
        <v>0</v>
      </c>
      <c r="J62" s="63">
        <v>3000</v>
      </c>
      <c r="K62" s="65">
        <v>0</v>
      </c>
    </row>
    <row r="63" spans="1:11">
      <c r="A63" s="40">
        <v>104000</v>
      </c>
      <c r="B63" s="33">
        <v>915</v>
      </c>
      <c r="C63" s="41" t="s">
        <v>95</v>
      </c>
      <c r="D63" s="42" t="s">
        <v>7</v>
      </c>
      <c r="E63" s="42"/>
      <c r="F63" s="35" t="s">
        <v>8</v>
      </c>
      <c r="G63" s="93" t="s">
        <v>96</v>
      </c>
      <c r="H63" s="62">
        <v>9200</v>
      </c>
      <c r="I63" s="64">
        <v>0</v>
      </c>
      <c r="J63" s="63">
        <v>5300</v>
      </c>
      <c r="K63" s="65">
        <v>0</v>
      </c>
    </row>
    <row r="64" spans="1:11">
      <c r="A64" s="40">
        <v>104000</v>
      </c>
      <c r="B64" s="33">
        <v>915</v>
      </c>
      <c r="C64" s="41" t="s">
        <v>97</v>
      </c>
      <c r="D64" s="42" t="s">
        <v>7</v>
      </c>
      <c r="E64" s="42"/>
      <c r="F64" s="35" t="s">
        <v>8</v>
      </c>
      <c r="G64" s="93" t="s">
        <v>98</v>
      </c>
      <c r="H64" s="62">
        <v>2100</v>
      </c>
      <c r="I64" s="64">
        <v>0</v>
      </c>
      <c r="J64" s="63">
        <v>4600</v>
      </c>
      <c r="K64" s="65">
        <v>0</v>
      </c>
    </row>
    <row r="65" spans="1:11">
      <c r="A65" s="40">
        <v>104000</v>
      </c>
      <c r="B65" s="33">
        <v>915</v>
      </c>
      <c r="C65" s="41" t="s">
        <v>99</v>
      </c>
      <c r="D65" s="42" t="s">
        <v>7</v>
      </c>
      <c r="E65" s="42"/>
      <c r="F65" s="35" t="s">
        <v>8</v>
      </c>
      <c r="G65" s="93" t="s">
        <v>100</v>
      </c>
      <c r="H65" s="62">
        <v>3300</v>
      </c>
      <c r="I65" s="64">
        <v>0</v>
      </c>
      <c r="J65" s="63">
        <v>1600</v>
      </c>
      <c r="K65" s="65">
        <v>0</v>
      </c>
    </row>
    <row r="66" spans="1:11">
      <c r="A66" s="40">
        <v>104000</v>
      </c>
      <c r="B66" s="33">
        <v>915</v>
      </c>
      <c r="C66" s="41" t="s">
        <v>101</v>
      </c>
      <c r="D66" s="42" t="s">
        <v>7</v>
      </c>
      <c r="E66" s="42"/>
      <c r="F66" s="35" t="s">
        <v>8</v>
      </c>
      <c r="G66" s="93" t="s">
        <v>102</v>
      </c>
      <c r="H66" s="62">
        <v>1300</v>
      </c>
      <c r="I66" s="64">
        <v>0</v>
      </c>
      <c r="J66" s="63">
        <v>2400</v>
      </c>
      <c r="K66" s="65">
        <v>0</v>
      </c>
    </row>
    <row r="67" spans="1:11">
      <c r="A67" s="40">
        <v>104000</v>
      </c>
      <c r="B67" s="33">
        <v>915</v>
      </c>
      <c r="C67" s="41" t="s">
        <v>103</v>
      </c>
      <c r="D67" s="42" t="s">
        <v>7</v>
      </c>
      <c r="E67" s="42"/>
      <c r="F67" s="35" t="s">
        <v>8</v>
      </c>
      <c r="G67" s="93" t="s">
        <v>104</v>
      </c>
      <c r="H67" s="62">
        <v>2600</v>
      </c>
      <c r="I67" s="64">
        <v>0</v>
      </c>
      <c r="J67" s="63">
        <v>2200</v>
      </c>
      <c r="K67" s="65">
        <v>0</v>
      </c>
    </row>
    <row r="68" spans="1:11">
      <c r="A68" s="40">
        <v>104000</v>
      </c>
      <c r="B68" s="33">
        <v>915</v>
      </c>
      <c r="C68" s="41" t="s">
        <v>105</v>
      </c>
      <c r="D68" s="42" t="s">
        <v>7</v>
      </c>
      <c r="E68" s="42"/>
      <c r="F68" s="35" t="s">
        <v>8</v>
      </c>
      <c r="G68" s="93" t="s">
        <v>106</v>
      </c>
      <c r="H68" s="62">
        <v>3800</v>
      </c>
      <c r="I68" s="64">
        <v>0</v>
      </c>
      <c r="J68" s="63">
        <v>2600</v>
      </c>
      <c r="K68" s="65">
        <v>0</v>
      </c>
    </row>
    <row r="69" spans="1:11">
      <c r="A69" s="40">
        <v>104000</v>
      </c>
      <c r="B69" s="33">
        <v>915</v>
      </c>
      <c r="C69" s="41" t="s">
        <v>107</v>
      </c>
      <c r="D69" s="42" t="s">
        <v>7</v>
      </c>
      <c r="E69" s="42"/>
      <c r="F69" s="35" t="s">
        <v>8</v>
      </c>
      <c r="G69" s="93" t="s">
        <v>108</v>
      </c>
      <c r="H69" s="62">
        <v>1400</v>
      </c>
      <c r="I69" s="64">
        <v>0</v>
      </c>
      <c r="J69" s="63">
        <v>2600</v>
      </c>
      <c r="K69" s="65">
        <v>0</v>
      </c>
    </row>
    <row r="70" spans="1:11">
      <c r="A70" s="40">
        <v>104000</v>
      </c>
      <c r="B70" s="33">
        <v>915</v>
      </c>
      <c r="C70" s="41" t="s">
        <v>109</v>
      </c>
      <c r="D70" s="42" t="s">
        <v>7</v>
      </c>
      <c r="E70" s="42"/>
      <c r="F70" s="35" t="s">
        <v>8</v>
      </c>
      <c r="G70" s="93" t="s">
        <v>110</v>
      </c>
      <c r="H70" s="62">
        <v>3200</v>
      </c>
      <c r="I70" s="64">
        <v>0</v>
      </c>
      <c r="J70" s="63">
        <v>3600</v>
      </c>
      <c r="K70" s="65">
        <v>0</v>
      </c>
    </row>
    <row r="71" spans="1:11">
      <c r="A71" s="40">
        <v>104000</v>
      </c>
      <c r="B71" s="33">
        <v>915</v>
      </c>
      <c r="C71" s="41" t="s">
        <v>111</v>
      </c>
      <c r="D71" s="42" t="s">
        <v>7</v>
      </c>
      <c r="E71" s="42"/>
      <c r="F71" s="35" t="s">
        <v>8</v>
      </c>
      <c r="G71" s="93" t="s">
        <v>112</v>
      </c>
      <c r="H71" s="62">
        <v>5400</v>
      </c>
      <c r="I71" s="64">
        <v>0</v>
      </c>
      <c r="J71" s="63">
        <v>5100</v>
      </c>
      <c r="K71" s="65">
        <v>0</v>
      </c>
    </row>
    <row r="72" spans="1:11">
      <c r="A72" s="40">
        <v>104000</v>
      </c>
      <c r="B72" s="33">
        <v>915</v>
      </c>
      <c r="C72" s="41" t="s">
        <v>113</v>
      </c>
      <c r="D72" s="42" t="s">
        <v>7</v>
      </c>
      <c r="E72" s="42"/>
      <c r="F72" s="35" t="s">
        <v>8</v>
      </c>
      <c r="G72" s="93" t="s">
        <v>114</v>
      </c>
      <c r="H72" s="62">
        <v>2300</v>
      </c>
      <c r="I72" s="64">
        <v>0</v>
      </c>
      <c r="J72" s="63">
        <v>2300</v>
      </c>
      <c r="K72" s="65">
        <v>0</v>
      </c>
    </row>
    <row r="73" spans="1:11">
      <c r="A73" s="40">
        <v>104000</v>
      </c>
      <c r="B73" s="33">
        <v>915</v>
      </c>
      <c r="C73" s="41" t="s">
        <v>115</v>
      </c>
      <c r="D73" s="42" t="s">
        <v>7</v>
      </c>
      <c r="E73" s="42"/>
      <c r="F73" s="35" t="s">
        <v>8</v>
      </c>
      <c r="G73" s="93" t="s">
        <v>116</v>
      </c>
      <c r="H73" s="62">
        <v>7900</v>
      </c>
      <c r="I73" s="64">
        <v>0</v>
      </c>
      <c r="J73" s="63">
        <v>3600</v>
      </c>
      <c r="K73" s="65">
        <v>0</v>
      </c>
    </row>
    <row r="74" spans="1:11">
      <c r="A74" s="40">
        <v>104000</v>
      </c>
      <c r="B74" s="33">
        <v>915</v>
      </c>
      <c r="C74" s="41" t="s">
        <v>117</v>
      </c>
      <c r="D74" s="42" t="s">
        <v>7</v>
      </c>
      <c r="E74" s="42"/>
      <c r="F74" s="35" t="s">
        <v>8</v>
      </c>
      <c r="G74" s="93" t="s">
        <v>118</v>
      </c>
      <c r="H74" s="62">
        <v>3200</v>
      </c>
      <c r="I74" s="64">
        <v>0</v>
      </c>
      <c r="J74" s="63">
        <v>7000</v>
      </c>
      <c r="K74" s="65">
        <v>0</v>
      </c>
    </row>
    <row r="75" spans="1:11">
      <c r="A75" s="11">
        <v>104000</v>
      </c>
      <c r="B75" s="12">
        <v>920</v>
      </c>
      <c r="C75" s="12"/>
      <c r="D75" s="13"/>
      <c r="E75" s="13"/>
      <c r="F75" s="14"/>
      <c r="G75" s="15" t="s">
        <v>119</v>
      </c>
      <c r="H75" s="16">
        <f>SUM(H76:H82)</f>
        <v>146800</v>
      </c>
      <c r="I75" s="16"/>
      <c r="J75" s="16">
        <f>SUM(J76:J82)</f>
        <v>164200</v>
      </c>
      <c r="K75" s="16"/>
    </row>
    <row r="76" spans="1:11">
      <c r="A76" s="40">
        <v>104000</v>
      </c>
      <c r="B76" s="33">
        <v>920</v>
      </c>
      <c r="C76" s="41" t="s">
        <v>12</v>
      </c>
      <c r="D76" s="42" t="s">
        <v>7</v>
      </c>
      <c r="E76" s="42"/>
      <c r="F76" s="35" t="s">
        <v>8</v>
      </c>
      <c r="G76" s="66" t="s">
        <v>120</v>
      </c>
      <c r="H76" s="62">
        <v>38800</v>
      </c>
      <c r="I76" s="38">
        <v>0</v>
      </c>
      <c r="J76" s="63">
        <v>61200</v>
      </c>
      <c r="K76" s="38">
        <v>0</v>
      </c>
    </row>
    <row r="77" spans="1:11">
      <c r="A77" s="40">
        <v>104000</v>
      </c>
      <c r="B77" s="33" t="s">
        <v>121</v>
      </c>
      <c r="C77" s="41" t="s">
        <v>16</v>
      </c>
      <c r="D77" s="42" t="s">
        <v>33</v>
      </c>
      <c r="E77" s="42"/>
      <c r="F77" s="35" t="s">
        <v>34</v>
      </c>
      <c r="G77" s="66" t="s">
        <v>122</v>
      </c>
      <c r="H77" s="62">
        <v>5000</v>
      </c>
      <c r="I77" s="38">
        <v>5000</v>
      </c>
      <c r="J77" s="63">
        <v>10000</v>
      </c>
      <c r="K77" s="38">
        <v>5000</v>
      </c>
    </row>
    <row r="78" spans="1:11">
      <c r="A78" s="40">
        <v>104000</v>
      </c>
      <c r="B78" s="33">
        <v>920</v>
      </c>
      <c r="C78" s="41" t="s">
        <v>48</v>
      </c>
      <c r="D78" s="42" t="s">
        <v>51</v>
      </c>
      <c r="E78" s="42"/>
      <c r="F78" s="35" t="s">
        <v>34</v>
      </c>
      <c r="G78" s="66" t="s">
        <v>123</v>
      </c>
      <c r="H78" s="62">
        <v>35000</v>
      </c>
      <c r="I78" s="62">
        <v>35000</v>
      </c>
      <c r="J78" s="62">
        <v>10000</v>
      </c>
      <c r="K78" s="62">
        <v>10000</v>
      </c>
    </row>
    <row r="79" spans="1:11">
      <c r="A79" s="40">
        <v>104000</v>
      </c>
      <c r="B79" s="33">
        <v>920</v>
      </c>
      <c r="C79" s="41" t="s">
        <v>48</v>
      </c>
      <c r="D79" s="42" t="s">
        <v>58</v>
      </c>
      <c r="E79" s="42"/>
      <c r="F79" s="35" t="s">
        <v>34</v>
      </c>
      <c r="G79" s="66" t="s">
        <v>124</v>
      </c>
      <c r="H79" s="62">
        <v>20000</v>
      </c>
      <c r="I79" s="38">
        <v>10000</v>
      </c>
      <c r="J79" s="63">
        <v>55000</v>
      </c>
      <c r="K79" s="38">
        <v>45000</v>
      </c>
    </row>
    <row r="80" spans="1:11">
      <c r="A80" s="40">
        <v>104000</v>
      </c>
      <c r="B80" s="33">
        <v>920</v>
      </c>
      <c r="C80" s="41" t="s">
        <v>17</v>
      </c>
      <c r="D80" s="42" t="s">
        <v>33</v>
      </c>
      <c r="E80" s="42"/>
      <c r="F80" s="35" t="s">
        <v>34</v>
      </c>
      <c r="G80" s="66" t="s">
        <v>247</v>
      </c>
      <c r="H80" s="62">
        <v>18000</v>
      </c>
      <c r="I80" s="38">
        <v>15000</v>
      </c>
      <c r="J80" s="63">
        <v>8000</v>
      </c>
      <c r="K80" s="38">
        <v>5000</v>
      </c>
    </row>
    <row r="81" spans="1:11">
      <c r="A81" s="40">
        <v>104000</v>
      </c>
      <c r="B81" s="33">
        <v>920</v>
      </c>
      <c r="C81" s="41" t="s">
        <v>70</v>
      </c>
      <c r="D81" s="42" t="s">
        <v>33</v>
      </c>
      <c r="E81" s="42"/>
      <c r="F81" s="35" t="s">
        <v>34</v>
      </c>
      <c r="G81" s="66" t="s">
        <v>248</v>
      </c>
      <c r="H81" s="62">
        <v>15000</v>
      </c>
      <c r="I81" s="38">
        <v>15000</v>
      </c>
      <c r="J81" s="63">
        <v>10000</v>
      </c>
      <c r="K81" s="38">
        <v>10000</v>
      </c>
    </row>
    <row r="82" spans="1:11">
      <c r="A82" s="40">
        <v>104000</v>
      </c>
      <c r="B82" s="33">
        <v>920</v>
      </c>
      <c r="C82" s="41" t="s">
        <v>125</v>
      </c>
      <c r="D82" s="42" t="s">
        <v>33</v>
      </c>
      <c r="E82" s="42"/>
      <c r="F82" s="35" t="s">
        <v>34</v>
      </c>
      <c r="G82" s="66" t="s">
        <v>249</v>
      </c>
      <c r="H82" s="62">
        <v>15000</v>
      </c>
      <c r="I82" s="38">
        <v>15000</v>
      </c>
      <c r="J82" s="63">
        <v>10000</v>
      </c>
      <c r="K82" s="38">
        <v>10000</v>
      </c>
    </row>
    <row r="83" spans="1:11">
      <c r="A83" s="11">
        <v>104000</v>
      </c>
      <c r="B83" s="12">
        <v>923</v>
      </c>
      <c r="C83" s="12"/>
      <c r="D83" s="13"/>
      <c r="E83" s="13"/>
      <c r="F83" s="14"/>
      <c r="G83" s="15" t="s">
        <v>126</v>
      </c>
      <c r="H83" s="16">
        <f>SUM(H84:H86)</f>
        <v>48000</v>
      </c>
      <c r="I83" s="16"/>
      <c r="J83" s="16">
        <f>SUM(J84:J86)</f>
        <v>42000</v>
      </c>
      <c r="K83" s="16"/>
    </row>
    <row r="84" spans="1:11">
      <c r="A84" s="40">
        <v>104000</v>
      </c>
      <c r="B84" s="33">
        <v>923</v>
      </c>
      <c r="C84" s="41" t="s">
        <v>6</v>
      </c>
      <c r="D84" s="42" t="s">
        <v>7</v>
      </c>
      <c r="E84" s="42"/>
      <c r="F84" s="35" t="s">
        <v>8</v>
      </c>
      <c r="G84" s="66" t="s">
        <v>127</v>
      </c>
      <c r="H84" s="62">
        <v>28000</v>
      </c>
      <c r="I84" s="68">
        <v>0</v>
      </c>
      <c r="J84" s="69">
        <v>32000</v>
      </c>
      <c r="K84" s="38">
        <v>0</v>
      </c>
    </row>
    <row r="85" spans="1:11">
      <c r="A85" s="40">
        <v>104000</v>
      </c>
      <c r="B85" s="33">
        <v>923</v>
      </c>
      <c r="C85" s="41" t="s">
        <v>6</v>
      </c>
      <c r="D85" s="42" t="s">
        <v>51</v>
      </c>
      <c r="E85" s="42"/>
      <c r="F85" s="35" t="s">
        <v>34</v>
      </c>
      <c r="G85" s="66" t="s">
        <v>128</v>
      </c>
      <c r="H85" s="62">
        <v>10000</v>
      </c>
      <c r="I85" s="68">
        <v>0</v>
      </c>
      <c r="J85" s="69">
        <v>0</v>
      </c>
      <c r="K85" s="38">
        <v>0</v>
      </c>
    </row>
    <row r="86" spans="1:11">
      <c r="A86" s="40">
        <v>104000</v>
      </c>
      <c r="B86" s="33">
        <v>923</v>
      </c>
      <c r="C86" s="41" t="s">
        <v>6</v>
      </c>
      <c r="D86" s="42" t="s">
        <v>53</v>
      </c>
      <c r="E86" s="42"/>
      <c r="F86" s="35" t="s">
        <v>34</v>
      </c>
      <c r="G86" s="66" t="s">
        <v>129</v>
      </c>
      <c r="H86" s="62">
        <v>10000</v>
      </c>
      <c r="I86" s="68">
        <v>0</v>
      </c>
      <c r="J86" s="69">
        <v>10000</v>
      </c>
      <c r="K86" s="38">
        <v>0</v>
      </c>
    </row>
    <row r="87" spans="1:11">
      <c r="A87" s="11">
        <v>104000</v>
      </c>
      <c r="B87" s="12">
        <v>929</v>
      </c>
      <c r="C87" s="12"/>
      <c r="D87" s="13"/>
      <c r="E87" s="13"/>
      <c r="F87" s="14"/>
      <c r="G87" s="15" t="s">
        <v>130</v>
      </c>
      <c r="H87" s="16">
        <f>SUM(H88:H90)</f>
        <v>344000</v>
      </c>
      <c r="I87" s="16"/>
      <c r="J87" s="16">
        <f>SUM(J88:J90)</f>
        <v>49000</v>
      </c>
      <c r="K87" s="16"/>
    </row>
    <row r="88" spans="1:11">
      <c r="A88" s="40">
        <v>104000</v>
      </c>
      <c r="B88" s="33">
        <v>929</v>
      </c>
      <c r="C88" s="41" t="s">
        <v>6</v>
      </c>
      <c r="D88" s="42" t="s">
        <v>7</v>
      </c>
      <c r="E88" s="42"/>
      <c r="F88" s="35" t="s">
        <v>8</v>
      </c>
      <c r="G88" s="66" t="s">
        <v>131</v>
      </c>
      <c r="H88" s="62">
        <v>232000</v>
      </c>
      <c r="I88" s="38">
        <v>0</v>
      </c>
      <c r="J88" s="63">
        <v>27000</v>
      </c>
      <c r="K88" s="38">
        <v>0</v>
      </c>
    </row>
    <row r="89" spans="1:11">
      <c r="A89" s="40">
        <v>104000</v>
      </c>
      <c r="B89" s="33">
        <v>929</v>
      </c>
      <c r="C89" s="41" t="s">
        <v>6</v>
      </c>
      <c r="D89" s="42" t="s">
        <v>33</v>
      </c>
      <c r="E89" s="42"/>
      <c r="F89" s="35" t="s">
        <v>34</v>
      </c>
      <c r="G89" s="66" t="s">
        <v>250</v>
      </c>
      <c r="H89" s="62">
        <v>22000</v>
      </c>
      <c r="I89" s="38">
        <v>20000</v>
      </c>
      <c r="J89" s="63">
        <v>22000</v>
      </c>
      <c r="K89" s="38">
        <v>20000</v>
      </c>
    </row>
    <row r="90" spans="1:11">
      <c r="A90" s="40">
        <v>104000</v>
      </c>
      <c r="B90" s="33">
        <v>929</v>
      </c>
      <c r="C90" s="41" t="s">
        <v>6</v>
      </c>
      <c r="D90" s="34" t="s">
        <v>51</v>
      </c>
      <c r="E90" s="42"/>
      <c r="F90" s="35" t="s">
        <v>34</v>
      </c>
      <c r="G90" s="67" t="s">
        <v>302</v>
      </c>
      <c r="H90" s="62">
        <v>90000</v>
      </c>
      <c r="I90" s="38">
        <v>0</v>
      </c>
      <c r="J90" s="63">
        <v>0</v>
      </c>
      <c r="K90" s="38">
        <v>0</v>
      </c>
    </row>
    <row r="91" spans="1:11">
      <c r="A91" s="11">
        <v>104000</v>
      </c>
      <c r="B91" s="12">
        <v>930</v>
      </c>
      <c r="C91" s="12"/>
      <c r="D91" s="13"/>
      <c r="E91" s="13"/>
      <c r="F91" s="14"/>
      <c r="G91" s="15" t="s">
        <v>132</v>
      </c>
      <c r="H91" s="16">
        <f>SUM(H92)</f>
        <v>2300</v>
      </c>
      <c r="I91" s="16"/>
      <c r="J91" s="16">
        <f>SUM(J92)</f>
        <v>2700</v>
      </c>
      <c r="K91" s="16"/>
    </row>
    <row r="92" spans="1:11">
      <c r="A92" s="40">
        <v>104000</v>
      </c>
      <c r="B92" s="33">
        <v>930</v>
      </c>
      <c r="C92" s="41" t="s">
        <v>6</v>
      </c>
      <c r="D92" s="42" t="s">
        <v>7</v>
      </c>
      <c r="E92" s="42"/>
      <c r="F92" s="35" t="s">
        <v>8</v>
      </c>
      <c r="G92" s="66" t="s">
        <v>133</v>
      </c>
      <c r="H92" s="62">
        <v>2300</v>
      </c>
      <c r="I92" s="38">
        <v>0</v>
      </c>
      <c r="J92" s="63">
        <v>2700</v>
      </c>
      <c r="K92" s="38">
        <v>0</v>
      </c>
    </row>
    <row r="93" spans="1:11">
      <c r="A93" s="11">
        <v>104000</v>
      </c>
      <c r="B93" s="12">
        <v>932</v>
      </c>
      <c r="C93" s="12"/>
      <c r="D93" s="13"/>
      <c r="E93" s="13"/>
      <c r="F93" s="14"/>
      <c r="G93" s="15" t="s">
        <v>134</v>
      </c>
      <c r="H93" s="16">
        <f>SUM(H94:H97)</f>
        <v>376000</v>
      </c>
      <c r="I93" s="16"/>
      <c r="J93" s="16">
        <f>SUM(J94:J97)</f>
        <v>308600</v>
      </c>
      <c r="K93" s="16"/>
    </row>
    <row r="94" spans="1:11">
      <c r="A94" s="40">
        <v>104000</v>
      </c>
      <c r="B94" s="33">
        <v>932</v>
      </c>
      <c r="C94" s="41" t="s">
        <v>6</v>
      </c>
      <c r="D94" s="42" t="s">
        <v>7</v>
      </c>
      <c r="E94" s="42"/>
      <c r="F94" s="35" t="s">
        <v>8</v>
      </c>
      <c r="G94" s="66" t="s">
        <v>135</v>
      </c>
      <c r="H94" s="62">
        <v>213300</v>
      </c>
      <c r="I94" s="38">
        <v>0</v>
      </c>
      <c r="J94" s="63">
        <v>231500</v>
      </c>
      <c r="K94" s="38">
        <v>0</v>
      </c>
    </row>
    <row r="95" spans="1:11">
      <c r="A95" s="40">
        <v>104000</v>
      </c>
      <c r="B95" s="33">
        <v>932</v>
      </c>
      <c r="C95" s="41" t="s">
        <v>6</v>
      </c>
      <c r="D95" s="42" t="s">
        <v>33</v>
      </c>
      <c r="E95" s="42"/>
      <c r="F95" s="149" t="s">
        <v>34</v>
      </c>
      <c r="G95" s="66" t="s">
        <v>252</v>
      </c>
      <c r="H95" s="62">
        <v>22700</v>
      </c>
      <c r="I95" s="38">
        <v>0</v>
      </c>
      <c r="J95" s="63">
        <v>37100</v>
      </c>
      <c r="K95" s="38">
        <v>0</v>
      </c>
    </row>
    <row r="96" spans="1:11">
      <c r="A96" s="40">
        <v>104000</v>
      </c>
      <c r="B96" s="33">
        <v>932</v>
      </c>
      <c r="C96" s="33" t="s">
        <v>6</v>
      </c>
      <c r="D96" s="34" t="s">
        <v>53</v>
      </c>
      <c r="E96" s="34"/>
      <c r="F96" s="35" t="s">
        <v>34</v>
      </c>
      <c r="G96" s="66" t="s">
        <v>253</v>
      </c>
      <c r="H96" s="37">
        <v>100000</v>
      </c>
      <c r="I96" s="38">
        <v>0</v>
      </c>
      <c r="J96" s="63">
        <v>0</v>
      </c>
      <c r="K96" s="38">
        <v>0</v>
      </c>
    </row>
    <row r="97" spans="1:12">
      <c r="A97" s="32">
        <v>104000</v>
      </c>
      <c r="B97" s="33">
        <v>932</v>
      </c>
      <c r="C97" s="33" t="s">
        <v>6</v>
      </c>
      <c r="D97" s="42" t="s">
        <v>19</v>
      </c>
      <c r="E97" s="34"/>
      <c r="F97" s="35" t="s">
        <v>20</v>
      </c>
      <c r="G97" s="67" t="s">
        <v>255</v>
      </c>
      <c r="H97" s="37">
        <v>40000</v>
      </c>
      <c r="I97" s="38">
        <v>40000</v>
      </c>
      <c r="J97" s="63">
        <v>40000</v>
      </c>
      <c r="K97" s="38">
        <v>40000</v>
      </c>
    </row>
    <row r="98" spans="1:12">
      <c r="A98" s="11">
        <v>104000</v>
      </c>
      <c r="B98" s="12">
        <v>934</v>
      </c>
      <c r="C98" s="12"/>
      <c r="D98" s="13"/>
      <c r="E98" s="13"/>
      <c r="F98" s="14"/>
      <c r="G98" s="15" t="s">
        <v>136</v>
      </c>
      <c r="H98" s="16">
        <f>SUM(H99)</f>
        <v>9000</v>
      </c>
      <c r="I98" s="16"/>
      <c r="J98" s="16">
        <f>SUM(J99)</f>
        <v>8000</v>
      </c>
      <c r="K98" s="16"/>
    </row>
    <row r="99" spans="1:12">
      <c r="A99" s="40">
        <v>104000</v>
      </c>
      <c r="B99" s="33">
        <v>934</v>
      </c>
      <c r="C99" s="41" t="s">
        <v>6</v>
      </c>
      <c r="D99" s="42" t="s">
        <v>7</v>
      </c>
      <c r="E99" s="42"/>
      <c r="F99" s="35" t="s">
        <v>8</v>
      </c>
      <c r="G99" s="66" t="s">
        <v>137</v>
      </c>
      <c r="H99" s="62">
        <v>9000</v>
      </c>
      <c r="I99" s="68">
        <v>0</v>
      </c>
      <c r="J99" s="69">
        <v>8000</v>
      </c>
      <c r="K99" s="38">
        <v>0</v>
      </c>
    </row>
    <row r="100" spans="1:12">
      <c r="A100" s="11">
        <v>104000</v>
      </c>
      <c r="B100" s="12">
        <v>936</v>
      </c>
      <c r="C100" s="12"/>
      <c r="D100" s="13"/>
      <c r="E100" s="13"/>
      <c r="F100" s="14"/>
      <c r="G100" s="15" t="s">
        <v>138</v>
      </c>
      <c r="H100" s="16">
        <f>SUM(H101:H103)</f>
        <v>81000</v>
      </c>
      <c r="I100" s="16"/>
      <c r="J100" s="16">
        <f>SUM(J101:J103)</f>
        <v>90200</v>
      </c>
      <c r="K100" s="16"/>
    </row>
    <row r="101" spans="1:12">
      <c r="A101" s="40">
        <v>104000</v>
      </c>
      <c r="B101" s="33">
        <v>936</v>
      </c>
      <c r="C101" s="41" t="s">
        <v>6</v>
      </c>
      <c r="D101" s="42" t="s">
        <v>7</v>
      </c>
      <c r="E101" s="42"/>
      <c r="F101" s="35" t="s">
        <v>8</v>
      </c>
      <c r="G101" s="66" t="s">
        <v>139</v>
      </c>
      <c r="H101" s="62">
        <v>31000</v>
      </c>
      <c r="I101" s="38">
        <v>0</v>
      </c>
      <c r="J101" s="63">
        <v>36400</v>
      </c>
      <c r="K101" s="38">
        <v>0</v>
      </c>
    </row>
    <row r="102" spans="1:12">
      <c r="A102" s="40">
        <v>104000</v>
      </c>
      <c r="B102" s="33">
        <v>936</v>
      </c>
      <c r="C102" s="41" t="s">
        <v>6</v>
      </c>
      <c r="D102" s="42" t="s">
        <v>33</v>
      </c>
      <c r="E102" s="42"/>
      <c r="F102" s="35" t="s">
        <v>34</v>
      </c>
      <c r="G102" s="66" t="s">
        <v>140</v>
      </c>
      <c r="H102" s="62">
        <v>30000</v>
      </c>
      <c r="I102" s="38">
        <v>15000</v>
      </c>
      <c r="J102" s="63">
        <v>35000</v>
      </c>
      <c r="K102" s="38">
        <v>20000</v>
      </c>
    </row>
    <row r="103" spans="1:12">
      <c r="A103" s="40">
        <v>104000</v>
      </c>
      <c r="B103" s="33">
        <v>936</v>
      </c>
      <c r="C103" s="41" t="s">
        <v>6</v>
      </c>
      <c r="D103" s="42" t="s">
        <v>80</v>
      </c>
      <c r="E103" s="42"/>
      <c r="F103" s="35" t="s">
        <v>81</v>
      </c>
      <c r="G103" s="66" t="s">
        <v>142</v>
      </c>
      <c r="H103" s="62">
        <v>20000</v>
      </c>
      <c r="I103" s="38">
        <v>15000</v>
      </c>
      <c r="J103" s="63">
        <v>18800</v>
      </c>
      <c r="K103" s="38">
        <v>15300</v>
      </c>
    </row>
    <row r="104" spans="1:12">
      <c r="A104" s="11">
        <v>104000</v>
      </c>
      <c r="B104" s="12">
        <v>937</v>
      </c>
      <c r="C104" s="12"/>
      <c r="D104" s="13"/>
      <c r="E104" s="13"/>
      <c r="F104" s="14"/>
      <c r="G104" s="15" t="s">
        <v>143</v>
      </c>
      <c r="H104" s="16">
        <f>SUM(H105:H108)</f>
        <v>67700</v>
      </c>
      <c r="I104" s="16"/>
      <c r="J104" s="16">
        <f>SUM(J105:J108)</f>
        <v>23000</v>
      </c>
      <c r="K104" s="16"/>
    </row>
    <row r="105" spans="1:12">
      <c r="A105" s="40">
        <v>104000</v>
      </c>
      <c r="B105" s="33">
        <v>937</v>
      </c>
      <c r="C105" s="41" t="s">
        <v>6</v>
      </c>
      <c r="D105" s="42" t="s">
        <v>7</v>
      </c>
      <c r="E105" s="42"/>
      <c r="F105" s="35" t="s">
        <v>8</v>
      </c>
      <c r="G105" s="66" t="s">
        <v>144</v>
      </c>
      <c r="H105" s="62">
        <v>12700</v>
      </c>
      <c r="I105" s="38">
        <v>0</v>
      </c>
      <c r="J105" s="62">
        <v>18000</v>
      </c>
      <c r="K105" s="38">
        <v>0</v>
      </c>
    </row>
    <row r="106" spans="1:12">
      <c r="A106" s="40">
        <v>104000</v>
      </c>
      <c r="B106" s="33">
        <v>937</v>
      </c>
      <c r="C106" s="41" t="s">
        <v>6</v>
      </c>
      <c r="D106" s="42" t="s">
        <v>33</v>
      </c>
      <c r="E106" s="42"/>
      <c r="F106" s="35" t="s">
        <v>34</v>
      </c>
      <c r="G106" s="67" t="s">
        <v>303</v>
      </c>
      <c r="H106" s="62">
        <v>30000</v>
      </c>
      <c r="I106" s="38">
        <v>0</v>
      </c>
      <c r="J106" s="63">
        <v>5000</v>
      </c>
      <c r="K106" s="38">
        <v>0</v>
      </c>
    </row>
    <row r="107" spans="1:12">
      <c r="A107" s="40">
        <v>104000</v>
      </c>
      <c r="B107" s="33">
        <v>937</v>
      </c>
      <c r="C107" s="41" t="s">
        <v>6</v>
      </c>
      <c r="D107" s="34" t="s">
        <v>51</v>
      </c>
      <c r="E107" s="42"/>
      <c r="F107" s="149" t="s">
        <v>34</v>
      </c>
      <c r="G107" s="67" t="s">
        <v>304</v>
      </c>
      <c r="H107" s="62">
        <v>25000</v>
      </c>
      <c r="I107" s="38">
        <v>0</v>
      </c>
      <c r="J107" s="63">
        <v>0</v>
      </c>
      <c r="K107" s="38">
        <v>0</v>
      </c>
      <c r="L107" s="151"/>
    </row>
    <row r="108" spans="1:12" hidden="1">
      <c r="A108" s="40">
        <v>104000</v>
      </c>
      <c r="B108" s="33">
        <v>937</v>
      </c>
      <c r="C108" s="41" t="s">
        <v>6</v>
      </c>
      <c r="D108" s="42" t="s">
        <v>257</v>
      </c>
      <c r="E108" s="42"/>
      <c r="F108" s="35" t="s">
        <v>34</v>
      </c>
      <c r="G108" s="66" t="s">
        <v>260</v>
      </c>
      <c r="H108" s="62">
        <v>0</v>
      </c>
      <c r="I108" s="38">
        <v>0</v>
      </c>
      <c r="J108" s="63">
        <v>0</v>
      </c>
      <c r="K108" s="38">
        <v>0</v>
      </c>
    </row>
    <row r="109" spans="1:12">
      <c r="A109" s="11">
        <v>104000</v>
      </c>
      <c r="B109" s="12">
        <v>940</v>
      </c>
      <c r="C109" s="12"/>
      <c r="D109" s="13"/>
      <c r="E109" s="13"/>
      <c r="F109" s="14"/>
      <c r="G109" s="15" t="s">
        <v>145</v>
      </c>
      <c r="H109" s="16">
        <f>SUM(H110:H112)</f>
        <v>313800</v>
      </c>
      <c r="I109" s="16"/>
      <c r="J109" s="16">
        <f>SUM(J110:J112)</f>
        <v>313800</v>
      </c>
      <c r="K109" s="16"/>
    </row>
    <row r="110" spans="1:12">
      <c r="A110" s="40">
        <v>104000</v>
      </c>
      <c r="B110" s="33">
        <v>940</v>
      </c>
      <c r="C110" s="41" t="s">
        <v>6</v>
      </c>
      <c r="D110" s="42" t="s">
        <v>7</v>
      </c>
      <c r="E110" s="42"/>
      <c r="F110" s="35" t="s">
        <v>8</v>
      </c>
      <c r="G110" s="66" t="s">
        <v>146</v>
      </c>
      <c r="H110" s="62">
        <v>40000</v>
      </c>
      <c r="I110" s="38">
        <v>0</v>
      </c>
      <c r="J110" s="63">
        <v>40000</v>
      </c>
      <c r="K110" s="38">
        <v>0</v>
      </c>
    </row>
    <row r="111" spans="1:12">
      <c r="A111" s="40">
        <v>104000</v>
      </c>
      <c r="B111" s="33">
        <v>940</v>
      </c>
      <c r="C111" s="41" t="s">
        <v>6</v>
      </c>
      <c r="D111" s="42" t="s">
        <v>45</v>
      </c>
      <c r="E111" s="42"/>
      <c r="F111" s="35" t="s">
        <v>8</v>
      </c>
      <c r="G111" s="66" t="s">
        <v>147</v>
      </c>
      <c r="H111" s="62">
        <v>272000</v>
      </c>
      <c r="I111" s="38">
        <v>0</v>
      </c>
      <c r="J111" s="63">
        <v>272000</v>
      </c>
      <c r="K111" s="38">
        <v>0</v>
      </c>
    </row>
    <row r="112" spans="1:12">
      <c r="A112" s="40">
        <v>104000</v>
      </c>
      <c r="B112" s="33">
        <v>940</v>
      </c>
      <c r="C112" s="41" t="s">
        <v>72</v>
      </c>
      <c r="D112" s="42" t="s">
        <v>7</v>
      </c>
      <c r="E112" s="42"/>
      <c r="F112" s="35" t="s">
        <v>8</v>
      </c>
      <c r="G112" s="66" t="s">
        <v>148</v>
      </c>
      <c r="H112" s="62">
        <v>1800</v>
      </c>
      <c r="I112" s="38">
        <v>0</v>
      </c>
      <c r="J112" s="63">
        <v>1800</v>
      </c>
      <c r="K112" s="38">
        <v>0</v>
      </c>
    </row>
    <row r="113" spans="1:11">
      <c r="A113" s="11">
        <v>104000</v>
      </c>
      <c r="B113" s="12">
        <v>941</v>
      </c>
      <c r="C113" s="12"/>
      <c r="D113" s="13"/>
      <c r="E113" s="13"/>
      <c r="F113" s="14"/>
      <c r="G113" s="15" t="s">
        <v>149</v>
      </c>
      <c r="H113" s="16">
        <f>SUM(H114:H126)</f>
        <v>535200</v>
      </c>
      <c r="I113" s="16"/>
      <c r="J113" s="16">
        <f>SUM(J114:J126)</f>
        <v>287700</v>
      </c>
      <c r="K113" s="16"/>
    </row>
    <row r="114" spans="1:11">
      <c r="A114" s="95">
        <v>104000</v>
      </c>
      <c r="B114" s="33">
        <v>941</v>
      </c>
      <c r="C114" s="41" t="s">
        <v>12</v>
      </c>
      <c r="D114" s="42" t="s">
        <v>7</v>
      </c>
      <c r="E114" s="42"/>
      <c r="F114" s="35" t="s">
        <v>8</v>
      </c>
      <c r="G114" s="66" t="s">
        <v>150</v>
      </c>
      <c r="H114" s="62">
        <v>19850</v>
      </c>
      <c r="I114" s="38">
        <v>0</v>
      </c>
      <c r="J114" s="63">
        <v>8140</v>
      </c>
      <c r="K114" s="38">
        <v>0</v>
      </c>
    </row>
    <row r="115" spans="1:11">
      <c r="A115" s="95">
        <v>104000</v>
      </c>
      <c r="B115" s="33">
        <v>941</v>
      </c>
      <c r="C115" s="41" t="s">
        <v>14</v>
      </c>
      <c r="D115" s="42" t="s">
        <v>7</v>
      </c>
      <c r="E115" s="42"/>
      <c r="F115" s="35" t="s">
        <v>8</v>
      </c>
      <c r="G115" s="66" t="s">
        <v>151</v>
      </c>
      <c r="H115" s="62">
        <v>17990</v>
      </c>
      <c r="I115" s="38">
        <v>0</v>
      </c>
      <c r="J115" s="63">
        <v>4060</v>
      </c>
      <c r="K115" s="38">
        <v>0</v>
      </c>
    </row>
    <row r="116" spans="1:11">
      <c r="A116" s="96">
        <v>104000</v>
      </c>
      <c r="B116" s="33">
        <v>941</v>
      </c>
      <c r="C116" s="33" t="s">
        <v>14</v>
      </c>
      <c r="D116" s="42" t="s">
        <v>33</v>
      </c>
      <c r="E116" s="42"/>
      <c r="F116" s="35" t="s">
        <v>34</v>
      </c>
      <c r="G116" s="66" t="s">
        <v>152</v>
      </c>
      <c r="H116" s="62">
        <v>35000</v>
      </c>
      <c r="I116" s="38">
        <v>0</v>
      </c>
      <c r="J116" s="63">
        <v>30000</v>
      </c>
      <c r="K116" s="38">
        <v>0</v>
      </c>
    </row>
    <row r="117" spans="1:11">
      <c r="A117" s="96">
        <v>104000</v>
      </c>
      <c r="B117" s="33">
        <v>941</v>
      </c>
      <c r="C117" s="41" t="s">
        <v>6</v>
      </c>
      <c r="D117" s="42" t="s">
        <v>19</v>
      </c>
      <c r="E117" s="42"/>
      <c r="F117" s="35" t="s">
        <v>40</v>
      </c>
      <c r="G117" s="66" t="s">
        <v>263</v>
      </c>
      <c r="H117" s="62">
        <v>30000</v>
      </c>
      <c r="I117" s="38">
        <v>0</v>
      </c>
      <c r="J117" s="63">
        <v>0</v>
      </c>
      <c r="K117" s="38">
        <v>0</v>
      </c>
    </row>
    <row r="118" spans="1:11">
      <c r="A118" s="95">
        <v>104000</v>
      </c>
      <c r="B118" s="33">
        <v>941</v>
      </c>
      <c r="C118" s="41" t="s">
        <v>72</v>
      </c>
      <c r="D118" s="42" t="s">
        <v>7</v>
      </c>
      <c r="E118" s="42"/>
      <c r="F118" s="35" t="s">
        <v>8</v>
      </c>
      <c r="G118" s="66" t="s">
        <v>153</v>
      </c>
      <c r="H118" s="62">
        <v>104000</v>
      </c>
      <c r="I118" s="38">
        <v>0</v>
      </c>
      <c r="J118" s="63">
        <v>104000</v>
      </c>
      <c r="K118" s="38">
        <v>0</v>
      </c>
    </row>
    <row r="119" spans="1:11">
      <c r="A119" s="95">
        <v>104000</v>
      </c>
      <c r="B119" s="33">
        <v>941</v>
      </c>
      <c r="C119" s="41" t="s">
        <v>72</v>
      </c>
      <c r="D119" s="34" t="s">
        <v>45</v>
      </c>
      <c r="E119" s="42"/>
      <c r="F119" s="35" t="s">
        <v>34</v>
      </c>
      <c r="G119" s="67" t="s">
        <v>305</v>
      </c>
      <c r="H119" s="62">
        <v>30000</v>
      </c>
      <c r="I119" s="38">
        <v>0</v>
      </c>
      <c r="J119" s="63">
        <v>30000</v>
      </c>
      <c r="K119" s="38">
        <v>0</v>
      </c>
    </row>
    <row r="120" spans="1:11">
      <c r="A120" s="96">
        <v>104000</v>
      </c>
      <c r="B120" s="33" t="s">
        <v>154</v>
      </c>
      <c r="C120" s="41" t="s">
        <v>72</v>
      </c>
      <c r="D120" s="42" t="s">
        <v>68</v>
      </c>
      <c r="E120" s="42"/>
      <c r="F120" s="35" t="s">
        <v>15</v>
      </c>
      <c r="G120" s="66" t="s">
        <v>268</v>
      </c>
      <c r="H120" s="62">
        <v>266000</v>
      </c>
      <c r="I120" s="38">
        <v>0</v>
      </c>
      <c r="J120" s="63">
        <v>0</v>
      </c>
      <c r="K120" s="38">
        <v>0</v>
      </c>
    </row>
    <row r="121" spans="1:11">
      <c r="A121" s="95">
        <v>104000</v>
      </c>
      <c r="B121" s="33">
        <v>941</v>
      </c>
      <c r="C121" s="41" t="s">
        <v>155</v>
      </c>
      <c r="D121" s="42" t="s">
        <v>7</v>
      </c>
      <c r="E121" s="42"/>
      <c r="F121" s="35" t="s">
        <v>8</v>
      </c>
      <c r="G121" s="66" t="s">
        <v>156</v>
      </c>
      <c r="H121" s="62">
        <v>2590</v>
      </c>
      <c r="I121" s="38">
        <v>0</v>
      </c>
      <c r="J121" s="63">
        <v>930</v>
      </c>
      <c r="K121" s="38">
        <v>0</v>
      </c>
    </row>
    <row r="122" spans="1:11">
      <c r="A122" s="95">
        <v>104000</v>
      </c>
      <c r="B122" s="33">
        <v>941</v>
      </c>
      <c r="C122" s="41" t="s">
        <v>157</v>
      </c>
      <c r="D122" s="42" t="s">
        <v>7</v>
      </c>
      <c r="E122" s="42"/>
      <c r="F122" s="35" t="s">
        <v>8</v>
      </c>
      <c r="G122" s="66" t="s">
        <v>158</v>
      </c>
      <c r="H122" s="62">
        <v>15440</v>
      </c>
      <c r="I122" s="38">
        <v>0</v>
      </c>
      <c r="J122" s="63">
        <v>1320</v>
      </c>
      <c r="K122" s="38">
        <v>0</v>
      </c>
    </row>
    <row r="123" spans="1:11">
      <c r="A123" s="95">
        <v>104000</v>
      </c>
      <c r="B123" s="33">
        <v>941</v>
      </c>
      <c r="C123" s="41" t="s">
        <v>159</v>
      </c>
      <c r="D123" s="42" t="s">
        <v>7</v>
      </c>
      <c r="E123" s="42"/>
      <c r="F123" s="35" t="s">
        <v>8</v>
      </c>
      <c r="G123" s="66" t="s">
        <v>160</v>
      </c>
      <c r="H123" s="62">
        <v>5380</v>
      </c>
      <c r="I123" s="38">
        <v>0</v>
      </c>
      <c r="J123" s="63">
        <v>950</v>
      </c>
      <c r="K123" s="38">
        <v>0</v>
      </c>
    </row>
    <row r="124" spans="1:11">
      <c r="A124" s="95">
        <v>104000</v>
      </c>
      <c r="B124" s="33">
        <v>941</v>
      </c>
      <c r="C124" s="41" t="s">
        <v>161</v>
      </c>
      <c r="D124" s="42" t="s">
        <v>7</v>
      </c>
      <c r="E124" s="42"/>
      <c r="F124" s="35" t="s">
        <v>8</v>
      </c>
      <c r="G124" s="66" t="s">
        <v>162</v>
      </c>
      <c r="H124" s="62">
        <v>8950</v>
      </c>
      <c r="I124" s="38">
        <v>0</v>
      </c>
      <c r="J124" s="63">
        <v>4500</v>
      </c>
      <c r="K124" s="38">
        <v>0</v>
      </c>
    </row>
    <row r="125" spans="1:11">
      <c r="A125" s="96">
        <v>104000</v>
      </c>
      <c r="B125" s="33">
        <v>941</v>
      </c>
      <c r="C125" s="33" t="s">
        <v>161</v>
      </c>
      <c r="D125" s="34" t="s">
        <v>51</v>
      </c>
      <c r="E125" s="42"/>
      <c r="F125" s="35" t="s">
        <v>34</v>
      </c>
      <c r="G125" s="66" t="s">
        <v>262</v>
      </c>
      <c r="H125" s="62">
        <v>0</v>
      </c>
      <c r="I125" s="38">
        <v>0</v>
      </c>
      <c r="J125" s="63">
        <v>23800</v>
      </c>
      <c r="K125" s="38">
        <v>0</v>
      </c>
    </row>
    <row r="126" spans="1:11">
      <c r="A126" s="96">
        <v>104000</v>
      </c>
      <c r="B126" s="33">
        <v>941</v>
      </c>
      <c r="C126" s="33" t="s">
        <v>161</v>
      </c>
      <c r="D126" s="34" t="s">
        <v>28</v>
      </c>
      <c r="E126" s="42"/>
      <c r="F126" s="35" t="s">
        <v>15</v>
      </c>
      <c r="G126" s="66" t="s">
        <v>265</v>
      </c>
      <c r="H126" s="62">
        <v>0</v>
      </c>
      <c r="I126" s="38">
        <v>0</v>
      </c>
      <c r="J126" s="63">
        <v>80000</v>
      </c>
      <c r="K126" s="38">
        <v>0</v>
      </c>
    </row>
    <row r="127" spans="1:11">
      <c r="A127" s="11">
        <v>104000</v>
      </c>
      <c r="B127" s="12">
        <v>950</v>
      </c>
      <c r="C127" s="12"/>
      <c r="D127" s="13"/>
      <c r="E127" s="13"/>
      <c r="F127" s="14"/>
      <c r="G127" s="15" t="s">
        <v>163</v>
      </c>
      <c r="H127" s="16">
        <f>SUM(H128:H129)</f>
        <v>136000</v>
      </c>
      <c r="I127" s="16"/>
      <c r="J127" s="16">
        <f>SUM(J128:J129)</f>
        <v>130000</v>
      </c>
      <c r="K127" s="16"/>
    </row>
    <row r="128" spans="1:11">
      <c r="A128" s="40">
        <v>104000</v>
      </c>
      <c r="B128" s="33">
        <v>950</v>
      </c>
      <c r="C128" s="41" t="s">
        <v>6</v>
      </c>
      <c r="D128" s="42" t="s">
        <v>7</v>
      </c>
      <c r="E128" s="42"/>
      <c r="F128" s="35" t="s">
        <v>8</v>
      </c>
      <c r="G128" s="66" t="s">
        <v>164</v>
      </c>
      <c r="H128" s="62">
        <v>96000</v>
      </c>
      <c r="I128" s="38">
        <v>0</v>
      </c>
      <c r="J128" s="63">
        <v>80000</v>
      </c>
      <c r="K128" s="38">
        <v>0</v>
      </c>
    </row>
    <row r="129" spans="1:11">
      <c r="A129" s="40">
        <v>104000</v>
      </c>
      <c r="B129" s="33">
        <v>950</v>
      </c>
      <c r="C129" s="41" t="s">
        <v>6</v>
      </c>
      <c r="D129" s="42" t="s">
        <v>51</v>
      </c>
      <c r="E129" s="42"/>
      <c r="F129" s="35" t="s">
        <v>34</v>
      </c>
      <c r="G129" s="66" t="s">
        <v>85</v>
      </c>
      <c r="H129" s="62">
        <v>40000</v>
      </c>
      <c r="I129" s="38">
        <v>0</v>
      </c>
      <c r="J129" s="63">
        <v>50000</v>
      </c>
      <c r="K129" s="38">
        <v>0</v>
      </c>
    </row>
    <row r="130" spans="1:11">
      <c r="A130" s="11">
        <v>104000</v>
      </c>
      <c r="B130" s="12">
        <v>951</v>
      </c>
      <c r="C130" s="12"/>
      <c r="D130" s="13"/>
      <c r="E130" s="13"/>
      <c r="F130" s="14"/>
      <c r="G130" s="15" t="s">
        <v>166</v>
      </c>
      <c r="H130" s="16">
        <f>SUM(H131:H136)</f>
        <v>266200</v>
      </c>
      <c r="I130" s="16"/>
      <c r="J130" s="16">
        <f>SUM(J131:J136)</f>
        <v>304400</v>
      </c>
      <c r="K130" s="16"/>
    </row>
    <row r="131" spans="1:11">
      <c r="A131" s="40">
        <v>104000</v>
      </c>
      <c r="B131" s="33">
        <v>951</v>
      </c>
      <c r="C131" s="41" t="s">
        <v>6</v>
      </c>
      <c r="D131" s="42" t="s">
        <v>7</v>
      </c>
      <c r="E131" s="42"/>
      <c r="F131" s="35" t="s">
        <v>8</v>
      </c>
      <c r="G131" s="66" t="s">
        <v>167</v>
      </c>
      <c r="H131" s="62">
        <v>62870</v>
      </c>
      <c r="I131" s="38">
        <v>0</v>
      </c>
      <c r="J131" s="63">
        <v>79200</v>
      </c>
      <c r="K131" s="38">
        <v>0</v>
      </c>
    </row>
    <row r="132" spans="1:11">
      <c r="A132" s="40">
        <v>104000</v>
      </c>
      <c r="B132" s="33">
        <v>951</v>
      </c>
      <c r="C132" s="41" t="s">
        <v>6</v>
      </c>
      <c r="D132" s="42" t="s">
        <v>45</v>
      </c>
      <c r="E132" s="42"/>
      <c r="F132" s="35" t="s">
        <v>8</v>
      </c>
      <c r="G132" s="66" t="s">
        <v>168</v>
      </c>
      <c r="H132" s="62">
        <v>63830</v>
      </c>
      <c r="I132" s="38">
        <v>0</v>
      </c>
      <c r="J132" s="63">
        <v>80200</v>
      </c>
      <c r="K132" s="38">
        <v>0</v>
      </c>
    </row>
    <row r="133" spans="1:11">
      <c r="A133" s="40">
        <v>104000</v>
      </c>
      <c r="B133" s="33">
        <v>951</v>
      </c>
      <c r="C133" s="41" t="s">
        <v>6</v>
      </c>
      <c r="D133" s="42" t="s">
        <v>33</v>
      </c>
      <c r="E133" s="42"/>
      <c r="F133" s="35" t="s">
        <v>34</v>
      </c>
      <c r="G133" s="66" t="s">
        <v>169</v>
      </c>
      <c r="H133" s="62">
        <v>14500</v>
      </c>
      <c r="I133" s="38">
        <v>14500</v>
      </c>
      <c r="J133" s="63">
        <v>20000</v>
      </c>
      <c r="K133" s="38">
        <v>20000</v>
      </c>
    </row>
    <row r="134" spans="1:11">
      <c r="A134" s="40">
        <v>104000</v>
      </c>
      <c r="B134" s="33">
        <v>951</v>
      </c>
      <c r="C134" s="41" t="s">
        <v>6</v>
      </c>
      <c r="D134" s="42" t="s">
        <v>51</v>
      </c>
      <c r="E134" s="42"/>
      <c r="F134" s="35" t="s">
        <v>34</v>
      </c>
      <c r="G134" s="66" t="s">
        <v>170</v>
      </c>
      <c r="H134" s="62">
        <v>30000</v>
      </c>
      <c r="I134" s="38">
        <v>10000</v>
      </c>
      <c r="J134" s="63">
        <v>30000</v>
      </c>
      <c r="K134" s="38">
        <v>10000</v>
      </c>
    </row>
    <row r="135" spans="1:11">
      <c r="A135" s="40">
        <v>104000</v>
      </c>
      <c r="B135" s="33">
        <v>951</v>
      </c>
      <c r="C135" s="41" t="s">
        <v>6</v>
      </c>
      <c r="D135" s="34" t="s">
        <v>19</v>
      </c>
      <c r="E135" s="42"/>
      <c r="F135" s="149" t="s">
        <v>306</v>
      </c>
      <c r="G135" s="66" t="s">
        <v>171</v>
      </c>
      <c r="H135" s="62">
        <v>55000</v>
      </c>
      <c r="I135" s="38">
        <v>55000</v>
      </c>
      <c r="J135" s="63">
        <v>55000</v>
      </c>
      <c r="K135" s="38">
        <v>55000</v>
      </c>
    </row>
    <row r="136" spans="1:11">
      <c r="A136" s="40">
        <v>104000</v>
      </c>
      <c r="B136" s="33">
        <v>951</v>
      </c>
      <c r="C136" s="41" t="s">
        <v>6</v>
      </c>
      <c r="D136" s="42" t="s">
        <v>68</v>
      </c>
      <c r="E136" s="42"/>
      <c r="F136" s="35" t="s">
        <v>15</v>
      </c>
      <c r="G136" s="66" t="s">
        <v>172</v>
      </c>
      <c r="H136" s="62">
        <v>40000</v>
      </c>
      <c r="I136" s="38">
        <v>40000</v>
      </c>
      <c r="J136" s="63">
        <v>40000</v>
      </c>
      <c r="K136" s="38">
        <v>16200</v>
      </c>
    </row>
    <row r="137" spans="1:11">
      <c r="A137" s="11">
        <v>104000</v>
      </c>
      <c r="B137" s="12">
        <v>952</v>
      </c>
      <c r="C137" s="12"/>
      <c r="D137" s="13"/>
      <c r="E137" s="13"/>
      <c r="F137" s="14"/>
      <c r="G137" s="15" t="s">
        <v>272</v>
      </c>
      <c r="H137" s="16">
        <f>SUM(H138:H143)</f>
        <v>33300</v>
      </c>
      <c r="I137" s="16"/>
      <c r="J137" s="16">
        <f>SUM(J138:J143)</f>
        <v>34300</v>
      </c>
      <c r="K137" s="16"/>
    </row>
    <row r="138" spans="1:11">
      <c r="A138" s="40">
        <v>104000</v>
      </c>
      <c r="B138" s="33">
        <v>952</v>
      </c>
      <c r="C138" s="41" t="s">
        <v>6</v>
      </c>
      <c r="D138" s="42" t="s">
        <v>7</v>
      </c>
      <c r="E138" s="42"/>
      <c r="F138" s="35" t="s">
        <v>8</v>
      </c>
      <c r="G138" s="66" t="s">
        <v>271</v>
      </c>
      <c r="H138" s="62">
        <v>4000</v>
      </c>
      <c r="I138" s="68">
        <v>0</v>
      </c>
      <c r="J138" s="69">
        <v>7200</v>
      </c>
      <c r="K138" s="38">
        <v>0</v>
      </c>
    </row>
    <row r="139" spans="1:11">
      <c r="A139" s="40">
        <v>104000</v>
      </c>
      <c r="B139" s="33">
        <v>952</v>
      </c>
      <c r="C139" s="41" t="s">
        <v>72</v>
      </c>
      <c r="D139" s="42" t="s">
        <v>45</v>
      </c>
      <c r="E139" s="42"/>
      <c r="F139" s="35" t="s">
        <v>8</v>
      </c>
      <c r="G139" s="66" t="s">
        <v>273</v>
      </c>
      <c r="H139" s="62">
        <v>3600</v>
      </c>
      <c r="I139" s="68">
        <v>0</v>
      </c>
      <c r="J139" s="69">
        <v>900</v>
      </c>
      <c r="K139" s="38">
        <v>0</v>
      </c>
    </row>
    <row r="140" spans="1:11">
      <c r="A140" s="40">
        <v>104000</v>
      </c>
      <c r="B140" s="33">
        <v>952</v>
      </c>
      <c r="C140" s="41" t="s">
        <v>155</v>
      </c>
      <c r="D140" s="42" t="s">
        <v>7</v>
      </c>
      <c r="E140" s="42"/>
      <c r="F140" s="35" t="s">
        <v>8</v>
      </c>
      <c r="G140" s="66" t="s">
        <v>274</v>
      </c>
      <c r="H140" s="62">
        <v>500</v>
      </c>
      <c r="I140" s="68">
        <v>0</v>
      </c>
      <c r="J140" s="69">
        <v>800</v>
      </c>
      <c r="K140" s="38">
        <v>0</v>
      </c>
    </row>
    <row r="141" spans="1:11">
      <c r="A141" s="40">
        <v>104000</v>
      </c>
      <c r="B141" s="33">
        <v>952</v>
      </c>
      <c r="C141" s="41" t="s">
        <v>157</v>
      </c>
      <c r="D141" s="42" t="s">
        <v>7</v>
      </c>
      <c r="E141" s="42"/>
      <c r="F141" s="35" t="s">
        <v>8</v>
      </c>
      <c r="G141" s="66" t="s">
        <v>275</v>
      </c>
      <c r="H141" s="62">
        <v>1200</v>
      </c>
      <c r="I141" s="68">
        <v>0</v>
      </c>
      <c r="J141" s="69">
        <v>1400</v>
      </c>
      <c r="K141" s="38">
        <v>0</v>
      </c>
    </row>
    <row r="142" spans="1:11">
      <c r="A142" s="40">
        <v>104000</v>
      </c>
      <c r="B142" s="33">
        <v>952</v>
      </c>
      <c r="C142" s="41" t="s">
        <v>159</v>
      </c>
      <c r="D142" s="42" t="s">
        <v>33</v>
      </c>
      <c r="E142" s="42"/>
      <c r="F142" s="35" t="s">
        <v>34</v>
      </c>
      <c r="G142" s="66" t="s">
        <v>173</v>
      </c>
      <c r="H142" s="62">
        <v>4000</v>
      </c>
      <c r="I142" s="68">
        <v>0</v>
      </c>
      <c r="J142" s="69">
        <v>4000</v>
      </c>
      <c r="K142" s="38">
        <v>0</v>
      </c>
    </row>
    <row r="143" spans="1:11">
      <c r="A143" s="40">
        <v>104000</v>
      </c>
      <c r="B143" s="33">
        <v>952</v>
      </c>
      <c r="C143" s="41" t="s">
        <v>159</v>
      </c>
      <c r="D143" s="42" t="s">
        <v>19</v>
      </c>
      <c r="E143" s="42"/>
      <c r="F143" s="149" t="s">
        <v>20</v>
      </c>
      <c r="G143" s="66" t="s">
        <v>174</v>
      </c>
      <c r="H143" s="62">
        <v>20000</v>
      </c>
      <c r="I143" s="68">
        <v>20000</v>
      </c>
      <c r="J143" s="69">
        <v>20000</v>
      </c>
      <c r="K143" s="38">
        <v>20000</v>
      </c>
    </row>
    <row r="144" spans="1:11">
      <c r="A144" s="11">
        <v>104000</v>
      </c>
      <c r="B144" s="12">
        <v>953</v>
      </c>
      <c r="C144" s="12"/>
      <c r="D144" s="13"/>
      <c r="E144" s="13"/>
      <c r="F144" s="14"/>
      <c r="G144" s="15" t="s">
        <v>175</v>
      </c>
      <c r="H144" s="16">
        <f>SUM(H145:H145)</f>
        <v>40500</v>
      </c>
      <c r="I144" s="16"/>
      <c r="J144" s="16">
        <f>SUM(J145:J145)</f>
        <v>28000</v>
      </c>
      <c r="K144" s="16"/>
    </row>
    <row r="145" spans="1:11">
      <c r="A145" s="40">
        <v>104000</v>
      </c>
      <c r="B145" s="33">
        <v>953</v>
      </c>
      <c r="C145" s="41" t="s">
        <v>6</v>
      </c>
      <c r="D145" s="42" t="s">
        <v>7</v>
      </c>
      <c r="E145" s="42"/>
      <c r="F145" s="35" t="s">
        <v>8</v>
      </c>
      <c r="G145" s="66" t="s">
        <v>176</v>
      </c>
      <c r="H145" s="39">
        <v>40500</v>
      </c>
      <c r="I145" s="38">
        <v>0</v>
      </c>
      <c r="J145" s="63">
        <v>28000</v>
      </c>
      <c r="K145" s="38">
        <v>0</v>
      </c>
    </row>
    <row r="146" spans="1:11">
      <c r="A146" s="11">
        <v>104000</v>
      </c>
      <c r="B146" s="12">
        <v>961</v>
      </c>
      <c r="C146" s="12"/>
      <c r="D146" s="13"/>
      <c r="E146" s="13"/>
      <c r="F146" s="14"/>
      <c r="G146" s="15" t="s">
        <v>177</v>
      </c>
      <c r="H146" s="16">
        <f>SUM(H147:H149)</f>
        <v>198300</v>
      </c>
      <c r="I146" s="16"/>
      <c r="J146" s="16">
        <f>SUM(J147:J149)</f>
        <v>187800</v>
      </c>
      <c r="K146" s="16"/>
    </row>
    <row r="147" spans="1:11">
      <c r="A147" s="40">
        <v>104000</v>
      </c>
      <c r="B147" s="33">
        <v>961</v>
      </c>
      <c r="C147" s="41" t="s">
        <v>6</v>
      </c>
      <c r="D147" s="42" t="s">
        <v>7</v>
      </c>
      <c r="E147" s="42"/>
      <c r="F147" s="35" t="s">
        <v>8</v>
      </c>
      <c r="G147" s="66" t="s">
        <v>178</v>
      </c>
      <c r="H147" s="62">
        <v>153500</v>
      </c>
      <c r="I147" s="38">
        <v>35100</v>
      </c>
      <c r="J147" s="63">
        <v>143000</v>
      </c>
      <c r="K147" s="38">
        <v>30000</v>
      </c>
    </row>
    <row r="148" spans="1:11">
      <c r="A148" s="40">
        <v>104000</v>
      </c>
      <c r="B148" s="33">
        <v>961</v>
      </c>
      <c r="C148" s="41" t="s">
        <v>6</v>
      </c>
      <c r="D148" s="42" t="s">
        <v>33</v>
      </c>
      <c r="E148" s="42"/>
      <c r="F148" s="35" t="s">
        <v>34</v>
      </c>
      <c r="G148" s="66" t="s">
        <v>179</v>
      </c>
      <c r="H148" s="62">
        <v>5000</v>
      </c>
      <c r="I148" s="38">
        <v>5000</v>
      </c>
      <c r="J148" s="63">
        <v>5000</v>
      </c>
      <c r="K148" s="38">
        <v>5000</v>
      </c>
    </row>
    <row r="149" spans="1:11">
      <c r="A149" s="40">
        <v>104000</v>
      </c>
      <c r="B149" s="33">
        <v>961</v>
      </c>
      <c r="C149" s="41" t="s">
        <v>6</v>
      </c>
      <c r="D149" s="42" t="s">
        <v>80</v>
      </c>
      <c r="E149" s="42"/>
      <c r="F149" s="35" t="s">
        <v>81</v>
      </c>
      <c r="G149" s="66" t="s">
        <v>180</v>
      </c>
      <c r="H149" s="62">
        <v>39800</v>
      </c>
      <c r="I149" s="38">
        <v>39800</v>
      </c>
      <c r="J149" s="63">
        <v>39800</v>
      </c>
      <c r="K149" s="38">
        <v>39800</v>
      </c>
    </row>
    <row r="150" spans="1:11">
      <c r="A150" s="11">
        <v>104000</v>
      </c>
      <c r="B150" s="12">
        <v>962</v>
      </c>
      <c r="C150" s="12"/>
      <c r="D150" s="13"/>
      <c r="E150" s="13"/>
      <c r="F150" s="14"/>
      <c r="G150" s="15" t="s">
        <v>181</v>
      </c>
      <c r="H150" s="16">
        <f>SUM(H151:H161)</f>
        <v>232700</v>
      </c>
      <c r="I150" s="16"/>
      <c r="J150" s="16">
        <f>SUM(J151:J161)</f>
        <v>242000</v>
      </c>
      <c r="K150" s="16"/>
    </row>
    <row r="151" spans="1:11">
      <c r="A151" s="40">
        <v>104000</v>
      </c>
      <c r="B151" s="33">
        <v>962</v>
      </c>
      <c r="C151" s="41" t="s">
        <v>6</v>
      </c>
      <c r="D151" s="42" t="s">
        <v>7</v>
      </c>
      <c r="E151" s="42"/>
      <c r="F151" s="35" t="s">
        <v>8</v>
      </c>
      <c r="G151" s="66" t="s">
        <v>182</v>
      </c>
      <c r="H151" s="62">
        <v>36200</v>
      </c>
      <c r="I151" s="38">
        <v>0</v>
      </c>
      <c r="J151" s="63">
        <v>42400</v>
      </c>
      <c r="K151" s="38">
        <v>0</v>
      </c>
    </row>
    <row r="152" spans="1:11">
      <c r="A152" s="40">
        <v>104000</v>
      </c>
      <c r="B152" s="33">
        <v>962</v>
      </c>
      <c r="C152" s="41" t="s">
        <v>6</v>
      </c>
      <c r="D152" s="42" t="s">
        <v>51</v>
      </c>
      <c r="E152" s="42"/>
      <c r="F152" s="35" t="s">
        <v>34</v>
      </c>
      <c r="G152" s="66" t="s">
        <v>85</v>
      </c>
      <c r="H152" s="62">
        <v>20000</v>
      </c>
      <c r="I152" s="38">
        <v>12000</v>
      </c>
      <c r="J152" s="63">
        <v>20000</v>
      </c>
      <c r="K152" s="38">
        <v>2000</v>
      </c>
    </row>
    <row r="153" spans="1:11">
      <c r="A153" s="40">
        <v>104000</v>
      </c>
      <c r="B153" s="41">
        <v>962</v>
      </c>
      <c r="C153" s="41" t="s">
        <v>6</v>
      </c>
      <c r="D153" s="42" t="s">
        <v>28</v>
      </c>
      <c r="E153" s="42"/>
      <c r="F153" s="35" t="s">
        <v>141</v>
      </c>
      <c r="G153" s="66" t="s">
        <v>183</v>
      </c>
      <c r="H153" s="62">
        <v>40000</v>
      </c>
      <c r="I153" s="38">
        <v>30000</v>
      </c>
      <c r="J153" s="63">
        <v>40000</v>
      </c>
      <c r="K153" s="38">
        <v>20000</v>
      </c>
    </row>
    <row r="154" spans="1:11">
      <c r="A154" s="40">
        <v>104000</v>
      </c>
      <c r="B154" s="41">
        <v>962</v>
      </c>
      <c r="C154" s="41" t="s">
        <v>6</v>
      </c>
      <c r="D154" s="42" t="s">
        <v>68</v>
      </c>
      <c r="E154" s="42"/>
      <c r="F154" s="35" t="s">
        <v>141</v>
      </c>
      <c r="G154" s="66" t="s">
        <v>278</v>
      </c>
      <c r="H154" s="62">
        <v>0</v>
      </c>
      <c r="I154" s="38">
        <v>0</v>
      </c>
      <c r="J154" s="63">
        <v>22000</v>
      </c>
      <c r="K154" s="38">
        <v>0</v>
      </c>
    </row>
    <row r="155" spans="1:11">
      <c r="A155" s="40">
        <v>104000</v>
      </c>
      <c r="B155" s="33">
        <v>962</v>
      </c>
      <c r="C155" s="41" t="s">
        <v>6</v>
      </c>
      <c r="D155" s="42" t="s">
        <v>80</v>
      </c>
      <c r="E155" s="42"/>
      <c r="F155" s="35" t="s">
        <v>81</v>
      </c>
      <c r="G155" s="66" t="s">
        <v>184</v>
      </c>
      <c r="H155" s="62">
        <v>15200</v>
      </c>
      <c r="I155" s="38">
        <v>5000</v>
      </c>
      <c r="J155" s="63">
        <v>32000</v>
      </c>
      <c r="K155" s="38">
        <v>5000</v>
      </c>
    </row>
    <row r="156" spans="1:11">
      <c r="A156" s="40">
        <v>104000</v>
      </c>
      <c r="B156" s="33">
        <v>962</v>
      </c>
      <c r="C156" s="41" t="s">
        <v>6</v>
      </c>
      <c r="D156" s="42" t="s">
        <v>185</v>
      </c>
      <c r="E156" s="42"/>
      <c r="F156" s="35" t="s">
        <v>81</v>
      </c>
      <c r="G156" s="66" t="s">
        <v>186</v>
      </c>
      <c r="H156" s="62">
        <v>12000</v>
      </c>
      <c r="I156" s="38">
        <v>12000</v>
      </c>
      <c r="J156" s="63">
        <v>12000</v>
      </c>
      <c r="K156" s="38">
        <v>12000</v>
      </c>
    </row>
    <row r="157" spans="1:11">
      <c r="A157" s="40">
        <v>104000</v>
      </c>
      <c r="B157" s="33">
        <v>962</v>
      </c>
      <c r="C157" s="41" t="s">
        <v>6</v>
      </c>
      <c r="D157" s="42" t="s">
        <v>187</v>
      </c>
      <c r="E157" s="42"/>
      <c r="F157" s="35" t="s">
        <v>81</v>
      </c>
      <c r="G157" s="66" t="s">
        <v>188</v>
      </c>
      <c r="H157" s="62">
        <v>40000</v>
      </c>
      <c r="I157" s="38">
        <v>35000</v>
      </c>
      <c r="J157" s="63">
        <v>32000</v>
      </c>
      <c r="K157" s="38">
        <v>20000</v>
      </c>
    </row>
    <row r="158" spans="1:11">
      <c r="A158" s="40">
        <v>104000</v>
      </c>
      <c r="B158" s="33">
        <v>962</v>
      </c>
      <c r="C158" s="41" t="s">
        <v>72</v>
      </c>
      <c r="D158" s="42" t="s">
        <v>33</v>
      </c>
      <c r="E158" s="42"/>
      <c r="F158" s="35" t="s">
        <v>8</v>
      </c>
      <c r="G158" s="66" t="s">
        <v>189</v>
      </c>
      <c r="H158" s="62">
        <v>33600</v>
      </c>
      <c r="I158" s="38">
        <v>0</v>
      </c>
      <c r="J158" s="63">
        <v>8000</v>
      </c>
      <c r="K158" s="38">
        <v>0</v>
      </c>
    </row>
    <row r="159" spans="1:11">
      <c r="A159" s="40">
        <v>104000</v>
      </c>
      <c r="B159" s="33">
        <v>962</v>
      </c>
      <c r="C159" s="41" t="s">
        <v>155</v>
      </c>
      <c r="D159" s="42" t="s">
        <v>33</v>
      </c>
      <c r="E159" s="42"/>
      <c r="F159" s="35" t="s">
        <v>8</v>
      </c>
      <c r="G159" s="66" t="s">
        <v>190</v>
      </c>
      <c r="H159" s="62">
        <v>32000</v>
      </c>
      <c r="I159" s="38">
        <v>12000</v>
      </c>
      <c r="J159" s="63">
        <v>28000</v>
      </c>
      <c r="K159" s="38">
        <v>12000</v>
      </c>
    </row>
    <row r="160" spans="1:11">
      <c r="A160" s="40">
        <v>104000</v>
      </c>
      <c r="B160" s="33">
        <v>962</v>
      </c>
      <c r="C160" s="41" t="s">
        <v>157</v>
      </c>
      <c r="D160" s="42" t="s">
        <v>33</v>
      </c>
      <c r="E160" s="42"/>
      <c r="F160" s="35" t="s">
        <v>8</v>
      </c>
      <c r="G160" s="66" t="s">
        <v>191</v>
      </c>
      <c r="H160" s="62">
        <v>3700</v>
      </c>
      <c r="I160" s="38">
        <v>0</v>
      </c>
      <c r="J160" s="63">
        <v>5600</v>
      </c>
      <c r="K160" s="38">
        <v>0</v>
      </c>
    </row>
    <row r="161" spans="1:11" hidden="1">
      <c r="A161" s="40"/>
      <c r="B161" s="33"/>
      <c r="C161" s="41"/>
      <c r="D161" s="42"/>
      <c r="E161" s="42"/>
      <c r="F161" s="35" t="s">
        <v>8</v>
      </c>
      <c r="G161" s="66" t="s">
        <v>276</v>
      </c>
      <c r="H161" s="62">
        <v>0</v>
      </c>
      <c r="I161" s="38">
        <v>0</v>
      </c>
      <c r="J161" s="63">
        <v>0</v>
      </c>
      <c r="K161" s="38">
        <v>0</v>
      </c>
    </row>
    <row r="162" spans="1:11">
      <c r="A162" s="11">
        <v>104000</v>
      </c>
      <c r="B162" s="12">
        <v>963</v>
      </c>
      <c r="C162" s="12"/>
      <c r="D162" s="13"/>
      <c r="E162" s="13"/>
      <c r="F162" s="14"/>
      <c r="G162" s="15" t="s">
        <v>192</v>
      </c>
      <c r="H162" s="16">
        <f>SUM(H163:H166)</f>
        <v>158600</v>
      </c>
      <c r="I162" s="16"/>
      <c r="J162" s="16">
        <f>SUM(J163:J166)</f>
        <v>172500</v>
      </c>
      <c r="K162" s="16"/>
    </row>
    <row r="163" spans="1:11">
      <c r="A163" s="40">
        <v>104000</v>
      </c>
      <c r="B163" s="33">
        <v>963</v>
      </c>
      <c r="C163" s="41" t="s">
        <v>6</v>
      </c>
      <c r="D163" s="42" t="s">
        <v>7</v>
      </c>
      <c r="E163" s="42"/>
      <c r="F163" s="35" t="s">
        <v>8</v>
      </c>
      <c r="G163" s="66" t="s">
        <v>193</v>
      </c>
      <c r="H163" s="62">
        <v>128500</v>
      </c>
      <c r="I163" s="38">
        <v>0</v>
      </c>
      <c r="J163" s="63">
        <v>135000</v>
      </c>
      <c r="K163" s="38">
        <v>0</v>
      </c>
    </row>
    <row r="164" spans="1:11">
      <c r="A164" s="40">
        <v>104000</v>
      </c>
      <c r="B164" s="33">
        <v>963</v>
      </c>
      <c r="C164" s="41" t="s">
        <v>6</v>
      </c>
      <c r="D164" s="42" t="s">
        <v>33</v>
      </c>
      <c r="E164" s="42"/>
      <c r="F164" s="35" t="s">
        <v>34</v>
      </c>
      <c r="G164" s="66" t="s">
        <v>194</v>
      </c>
      <c r="H164" s="62">
        <v>20000</v>
      </c>
      <c r="I164" s="38">
        <v>0</v>
      </c>
      <c r="J164" s="63">
        <v>20000</v>
      </c>
      <c r="K164" s="38">
        <v>0</v>
      </c>
    </row>
    <row r="165" spans="1:11">
      <c r="A165" s="40">
        <v>104000</v>
      </c>
      <c r="B165" s="33">
        <v>963</v>
      </c>
      <c r="C165" s="41" t="s">
        <v>6</v>
      </c>
      <c r="D165" s="42" t="s">
        <v>51</v>
      </c>
      <c r="E165" s="42"/>
      <c r="F165" s="35" t="s">
        <v>34</v>
      </c>
      <c r="G165" s="66" t="s">
        <v>195</v>
      </c>
      <c r="H165" s="62">
        <v>7500</v>
      </c>
      <c r="I165" s="38">
        <v>0</v>
      </c>
      <c r="J165" s="63">
        <v>7500</v>
      </c>
      <c r="K165" s="38">
        <v>0</v>
      </c>
    </row>
    <row r="166" spans="1:11">
      <c r="A166" s="40">
        <v>104000</v>
      </c>
      <c r="B166" s="33">
        <v>963</v>
      </c>
      <c r="C166" s="41" t="s">
        <v>6</v>
      </c>
      <c r="D166" s="42" t="s">
        <v>53</v>
      </c>
      <c r="E166" s="42"/>
      <c r="F166" s="149" t="s">
        <v>306</v>
      </c>
      <c r="G166" s="66" t="s">
        <v>196</v>
      </c>
      <c r="H166" s="62">
        <v>2600</v>
      </c>
      <c r="I166" s="38">
        <v>0</v>
      </c>
      <c r="J166" s="63">
        <v>10000</v>
      </c>
      <c r="K166" s="38">
        <v>0</v>
      </c>
    </row>
    <row r="167" spans="1:11">
      <c r="A167" s="40">
        <v>104000</v>
      </c>
      <c r="B167" s="33">
        <v>963</v>
      </c>
      <c r="C167" s="41" t="s">
        <v>6</v>
      </c>
      <c r="D167" s="34" t="s">
        <v>55</v>
      </c>
      <c r="E167" s="42"/>
      <c r="F167" s="35" t="s">
        <v>34</v>
      </c>
      <c r="G167" s="66" t="s">
        <v>279</v>
      </c>
      <c r="H167" s="62">
        <v>65000</v>
      </c>
      <c r="I167" s="38">
        <v>0</v>
      </c>
      <c r="J167" s="63">
        <v>0</v>
      </c>
      <c r="K167" s="38">
        <v>0</v>
      </c>
    </row>
    <row r="168" spans="1:11">
      <c r="A168" s="11">
        <v>104000</v>
      </c>
      <c r="B168" s="12">
        <v>965</v>
      </c>
      <c r="C168" s="12"/>
      <c r="D168" s="13"/>
      <c r="E168" s="13"/>
      <c r="F168" s="14"/>
      <c r="G168" s="15" t="s">
        <v>197</v>
      </c>
      <c r="H168" s="16">
        <f>SUM(H169:H172)</f>
        <v>173000</v>
      </c>
      <c r="I168" s="16"/>
      <c r="J168" s="16">
        <f>SUM(J169:J172)</f>
        <v>127500</v>
      </c>
      <c r="K168" s="16"/>
    </row>
    <row r="169" spans="1:11">
      <c r="A169" s="40">
        <v>104000</v>
      </c>
      <c r="B169" s="33">
        <v>965</v>
      </c>
      <c r="C169" s="41" t="s">
        <v>6</v>
      </c>
      <c r="D169" s="42" t="s">
        <v>7</v>
      </c>
      <c r="E169" s="42"/>
      <c r="F169" s="35" t="s">
        <v>8</v>
      </c>
      <c r="G169" s="66" t="s">
        <v>198</v>
      </c>
      <c r="H169" s="62">
        <v>118000</v>
      </c>
      <c r="I169" s="38">
        <v>6000</v>
      </c>
      <c r="J169" s="63">
        <v>101500</v>
      </c>
      <c r="K169" s="38">
        <v>27000</v>
      </c>
    </row>
    <row r="170" spans="1:11">
      <c r="A170" s="40">
        <v>104000</v>
      </c>
      <c r="B170" s="33">
        <v>965</v>
      </c>
      <c r="C170" s="41" t="s">
        <v>6</v>
      </c>
      <c r="D170" s="42" t="s">
        <v>33</v>
      </c>
      <c r="E170" s="42"/>
      <c r="F170" s="35" t="s">
        <v>34</v>
      </c>
      <c r="G170" s="43" t="s">
        <v>85</v>
      </c>
      <c r="H170" s="62">
        <v>20000</v>
      </c>
      <c r="I170" s="38">
        <v>7000</v>
      </c>
      <c r="J170" s="63">
        <v>10000</v>
      </c>
      <c r="K170" s="38">
        <v>3000</v>
      </c>
    </row>
    <row r="171" spans="1:11">
      <c r="A171" s="40">
        <v>104000</v>
      </c>
      <c r="B171" s="33">
        <v>965</v>
      </c>
      <c r="C171" s="41" t="s">
        <v>6</v>
      </c>
      <c r="D171" s="42" t="s">
        <v>51</v>
      </c>
      <c r="E171" s="42"/>
      <c r="F171" s="35" t="s">
        <v>34</v>
      </c>
      <c r="G171" s="43" t="s">
        <v>199</v>
      </c>
      <c r="H171" s="62">
        <v>10000</v>
      </c>
      <c r="I171" s="38">
        <v>5500</v>
      </c>
      <c r="J171" s="63">
        <v>5000</v>
      </c>
      <c r="K171" s="38">
        <v>4000</v>
      </c>
    </row>
    <row r="172" spans="1:11">
      <c r="A172" s="40">
        <v>104000</v>
      </c>
      <c r="B172" s="33">
        <v>965</v>
      </c>
      <c r="C172" s="41" t="s">
        <v>6</v>
      </c>
      <c r="D172" s="34" t="s">
        <v>28</v>
      </c>
      <c r="E172" s="42"/>
      <c r="F172" s="35" t="s">
        <v>15</v>
      </c>
      <c r="G172" s="43" t="s">
        <v>282</v>
      </c>
      <c r="H172" s="62">
        <v>25000</v>
      </c>
      <c r="I172" s="38">
        <v>10000</v>
      </c>
      <c r="J172" s="63">
        <v>11000</v>
      </c>
      <c r="K172" s="38">
        <v>3000</v>
      </c>
    </row>
    <row r="173" spans="1:11">
      <c r="A173" s="11">
        <v>104000</v>
      </c>
      <c r="B173" s="12">
        <v>966</v>
      </c>
      <c r="C173" s="12"/>
      <c r="D173" s="13"/>
      <c r="E173" s="13"/>
      <c r="F173" s="14"/>
      <c r="G173" s="15" t="s">
        <v>200</v>
      </c>
      <c r="H173" s="16">
        <f>SUM(H174:H181)</f>
        <v>235000</v>
      </c>
      <c r="I173" s="16"/>
      <c r="J173" s="16">
        <f>SUM(J174:J181)</f>
        <v>220000</v>
      </c>
      <c r="K173" s="16"/>
    </row>
    <row r="174" spans="1:11">
      <c r="A174" s="40">
        <v>104000</v>
      </c>
      <c r="B174" s="33">
        <v>966</v>
      </c>
      <c r="C174" s="41" t="s">
        <v>6</v>
      </c>
      <c r="D174" s="42" t="s">
        <v>7</v>
      </c>
      <c r="E174" s="42"/>
      <c r="F174" s="35" t="s">
        <v>8</v>
      </c>
      <c r="G174" s="66" t="s">
        <v>201</v>
      </c>
      <c r="H174" s="62">
        <v>122000</v>
      </c>
      <c r="I174" s="38">
        <v>10000</v>
      </c>
      <c r="J174" s="62">
        <v>122000</v>
      </c>
      <c r="K174" s="38">
        <v>10000</v>
      </c>
    </row>
    <row r="175" spans="1:11">
      <c r="A175" s="40">
        <v>104000</v>
      </c>
      <c r="B175" s="33">
        <v>966</v>
      </c>
      <c r="C175" s="41" t="s">
        <v>6</v>
      </c>
      <c r="D175" s="42" t="s">
        <v>33</v>
      </c>
      <c r="E175" s="42"/>
      <c r="F175" s="35" t="s">
        <v>34</v>
      </c>
      <c r="G175" s="66" t="s">
        <v>202</v>
      </c>
      <c r="H175" s="62">
        <v>5000</v>
      </c>
      <c r="I175" s="38">
        <v>0</v>
      </c>
      <c r="J175" s="63">
        <v>0</v>
      </c>
      <c r="K175" s="38">
        <v>0</v>
      </c>
    </row>
    <row r="176" spans="1:11">
      <c r="A176" s="40">
        <v>104000</v>
      </c>
      <c r="B176" s="33">
        <v>966</v>
      </c>
      <c r="C176" s="41" t="s">
        <v>6</v>
      </c>
      <c r="D176" s="42" t="s">
        <v>51</v>
      </c>
      <c r="E176" s="42"/>
      <c r="F176" s="35" t="s">
        <v>34</v>
      </c>
      <c r="G176" s="66" t="s">
        <v>203</v>
      </c>
      <c r="H176" s="62">
        <v>5000</v>
      </c>
      <c r="I176" s="38">
        <v>0</v>
      </c>
      <c r="J176" s="63">
        <v>5000</v>
      </c>
      <c r="K176" s="38">
        <v>0</v>
      </c>
    </row>
    <row r="177" spans="1:11">
      <c r="A177" s="40">
        <v>104000</v>
      </c>
      <c r="B177" s="33">
        <v>966</v>
      </c>
      <c r="C177" s="41" t="s">
        <v>6</v>
      </c>
      <c r="D177" s="42" t="s">
        <v>53</v>
      </c>
      <c r="E177" s="42"/>
      <c r="F177" s="35" t="s">
        <v>34</v>
      </c>
      <c r="G177" s="43" t="s">
        <v>204</v>
      </c>
      <c r="H177" s="62">
        <v>30000</v>
      </c>
      <c r="I177" s="38">
        <v>20000</v>
      </c>
      <c r="J177" s="63">
        <v>25000</v>
      </c>
      <c r="K177" s="38">
        <v>15000</v>
      </c>
    </row>
    <row r="178" spans="1:11">
      <c r="A178" s="40">
        <v>104000</v>
      </c>
      <c r="B178" s="33">
        <v>966</v>
      </c>
      <c r="C178" s="33" t="s">
        <v>6</v>
      </c>
      <c r="D178" s="34" t="s">
        <v>55</v>
      </c>
      <c r="E178" s="34"/>
      <c r="F178" s="149" t="s">
        <v>307</v>
      </c>
      <c r="G178" s="66" t="s">
        <v>205</v>
      </c>
      <c r="H178" s="37">
        <v>34000</v>
      </c>
      <c r="I178" s="38">
        <v>15000</v>
      </c>
      <c r="J178" s="63">
        <v>34000</v>
      </c>
      <c r="K178" s="38">
        <v>15000</v>
      </c>
    </row>
    <row r="179" spans="1:11">
      <c r="A179" s="32">
        <v>104000</v>
      </c>
      <c r="B179" s="33">
        <v>966</v>
      </c>
      <c r="C179" s="33" t="s">
        <v>6</v>
      </c>
      <c r="D179" s="34" t="s">
        <v>68</v>
      </c>
      <c r="E179" s="34"/>
      <c r="F179" s="35" t="s">
        <v>15</v>
      </c>
      <c r="G179" s="66" t="s">
        <v>206</v>
      </c>
      <c r="H179" s="37">
        <v>10000</v>
      </c>
      <c r="I179" s="38">
        <v>5000</v>
      </c>
      <c r="J179" s="63">
        <v>5000</v>
      </c>
      <c r="K179" s="38">
        <v>0</v>
      </c>
    </row>
    <row r="180" spans="1:11">
      <c r="A180" s="40">
        <v>104000</v>
      </c>
      <c r="B180" s="33">
        <v>966</v>
      </c>
      <c r="C180" s="41" t="s">
        <v>6</v>
      </c>
      <c r="D180" s="42" t="s">
        <v>80</v>
      </c>
      <c r="E180" s="42"/>
      <c r="F180" s="35" t="s">
        <v>81</v>
      </c>
      <c r="G180" s="66" t="s">
        <v>207</v>
      </c>
      <c r="H180" s="62">
        <v>12000</v>
      </c>
      <c r="I180" s="38">
        <v>5000</v>
      </c>
      <c r="J180" s="63">
        <v>12000</v>
      </c>
      <c r="K180" s="38">
        <v>5000</v>
      </c>
    </row>
    <row r="181" spans="1:11">
      <c r="A181" s="40">
        <v>104000</v>
      </c>
      <c r="B181" s="33">
        <v>966</v>
      </c>
      <c r="C181" s="41" t="s">
        <v>6</v>
      </c>
      <c r="D181" s="42" t="s">
        <v>185</v>
      </c>
      <c r="E181" s="42"/>
      <c r="F181" s="35" t="s">
        <v>81</v>
      </c>
      <c r="G181" s="66" t="s">
        <v>208</v>
      </c>
      <c r="H181" s="62">
        <v>17000</v>
      </c>
      <c r="I181" s="38">
        <v>7000</v>
      </c>
      <c r="J181" s="63">
        <v>17000</v>
      </c>
      <c r="K181" s="38">
        <v>7000</v>
      </c>
    </row>
    <row r="182" spans="1:11">
      <c r="A182" s="11">
        <v>104000</v>
      </c>
      <c r="B182" s="12">
        <v>967</v>
      </c>
      <c r="C182" s="12"/>
      <c r="D182" s="13"/>
      <c r="E182" s="13"/>
      <c r="F182" s="14"/>
      <c r="G182" s="15" t="s">
        <v>209</v>
      </c>
      <c r="H182" s="16">
        <f>SUM(H183:H187)</f>
        <v>132500</v>
      </c>
      <c r="I182" s="16"/>
      <c r="J182" s="16">
        <f>SUM(J183:J187)</f>
        <v>135500</v>
      </c>
      <c r="K182" s="16"/>
    </row>
    <row r="183" spans="1:11">
      <c r="A183" s="40">
        <v>104000</v>
      </c>
      <c r="B183" s="33">
        <v>967</v>
      </c>
      <c r="C183" s="41" t="s">
        <v>6</v>
      </c>
      <c r="D183" s="42" t="s">
        <v>7</v>
      </c>
      <c r="E183" s="42"/>
      <c r="F183" s="35" t="s">
        <v>8</v>
      </c>
      <c r="G183" s="66" t="s">
        <v>210</v>
      </c>
      <c r="H183" s="62">
        <v>42500</v>
      </c>
      <c r="I183" s="38">
        <v>0</v>
      </c>
      <c r="J183" s="63">
        <v>44500</v>
      </c>
      <c r="K183" s="38">
        <v>0</v>
      </c>
    </row>
    <row r="184" spans="1:11">
      <c r="A184" s="40">
        <v>104000</v>
      </c>
      <c r="B184" s="33">
        <v>967</v>
      </c>
      <c r="C184" s="41" t="s">
        <v>6</v>
      </c>
      <c r="D184" s="42" t="s">
        <v>33</v>
      </c>
      <c r="E184" s="42"/>
      <c r="F184" s="35" t="s">
        <v>34</v>
      </c>
      <c r="G184" s="66" t="s">
        <v>85</v>
      </c>
      <c r="H184" s="62">
        <v>15000</v>
      </c>
      <c r="I184" s="38">
        <v>15000</v>
      </c>
      <c r="J184" s="63">
        <v>10000</v>
      </c>
      <c r="K184" s="38">
        <v>10000</v>
      </c>
    </row>
    <row r="185" spans="1:11">
      <c r="A185" s="40">
        <v>104000</v>
      </c>
      <c r="B185" s="33">
        <v>967</v>
      </c>
      <c r="C185" s="41" t="s">
        <v>6</v>
      </c>
      <c r="D185" s="42" t="s">
        <v>80</v>
      </c>
      <c r="E185" s="42"/>
      <c r="F185" s="35" t="s">
        <v>81</v>
      </c>
      <c r="G185" s="66" t="s">
        <v>211</v>
      </c>
      <c r="H185" s="30">
        <v>28000</v>
      </c>
      <c r="I185" s="23">
        <v>28000</v>
      </c>
      <c r="J185" s="70">
        <v>52000</v>
      </c>
      <c r="K185" s="23">
        <v>12000</v>
      </c>
    </row>
    <row r="186" spans="1:11">
      <c r="A186" s="40">
        <v>104000</v>
      </c>
      <c r="B186" s="33">
        <v>967</v>
      </c>
      <c r="C186" s="41" t="s">
        <v>155</v>
      </c>
      <c r="D186" s="42" t="s">
        <v>7</v>
      </c>
      <c r="E186" s="42"/>
      <c r="F186" s="35" t="s">
        <v>8</v>
      </c>
      <c r="G186" s="66" t="s">
        <v>212</v>
      </c>
      <c r="H186" s="62">
        <v>15000</v>
      </c>
      <c r="I186" s="38">
        <v>0</v>
      </c>
      <c r="J186" s="63">
        <v>5000</v>
      </c>
      <c r="K186" s="38">
        <v>5000</v>
      </c>
    </row>
    <row r="187" spans="1:11">
      <c r="A187" s="40">
        <v>104000</v>
      </c>
      <c r="B187" s="33">
        <v>967</v>
      </c>
      <c r="C187" s="41" t="s">
        <v>6</v>
      </c>
      <c r="D187" s="42" t="s">
        <v>28</v>
      </c>
      <c r="E187" s="42"/>
      <c r="F187" s="35" t="s">
        <v>141</v>
      </c>
      <c r="G187" s="66" t="s">
        <v>213</v>
      </c>
      <c r="H187" s="62">
        <v>32000</v>
      </c>
      <c r="I187" s="38">
        <v>0</v>
      </c>
      <c r="J187" s="63">
        <v>24000</v>
      </c>
      <c r="K187" s="38">
        <v>0</v>
      </c>
    </row>
    <row r="188" spans="1:11">
      <c r="A188" s="71"/>
      <c r="B188" s="72"/>
      <c r="C188" s="73"/>
      <c r="D188" s="74"/>
      <c r="E188" s="74"/>
      <c r="F188" s="75"/>
      <c r="G188" s="76"/>
      <c r="H188" s="98"/>
      <c r="I188" s="77"/>
      <c r="J188" s="99"/>
      <c r="K188" s="77"/>
    </row>
    <row r="189" spans="1:11">
      <c r="A189" s="78"/>
      <c r="B189" s="79"/>
      <c r="G189" s="78" t="s">
        <v>214</v>
      </c>
      <c r="H189" s="83">
        <f>SUM(H4:H188)/2</f>
        <v>7187500</v>
      </c>
      <c r="I189" s="84">
        <f>SUM(I4:I188)</f>
        <v>2962540</v>
      </c>
      <c r="J189" s="83">
        <f>SUM(J4:J188)/2</f>
        <v>7220000</v>
      </c>
      <c r="K189" s="84">
        <f>SUM(K4:K188)</f>
        <v>3631440</v>
      </c>
    </row>
    <row r="191" spans="1:11">
      <c r="F191" s="78" t="s">
        <v>215</v>
      </c>
      <c r="H191"/>
      <c r="J191"/>
      <c r="K191"/>
    </row>
    <row r="192" spans="1:11">
      <c r="H192"/>
      <c r="J192"/>
      <c r="K192"/>
    </row>
    <row r="193" spans="1:11">
      <c r="A193" s="89"/>
      <c r="B193" s="33"/>
      <c r="C193" s="41"/>
      <c r="D193" s="90"/>
      <c r="E193" s="90"/>
      <c r="F193" s="81" t="s">
        <v>8</v>
      </c>
      <c r="G193" s="82" t="s">
        <v>216</v>
      </c>
      <c r="H193" s="91">
        <f>SUM(H5+H7+H8+H9+H11+H12+H13+H15+H17+H18+H26+H27+H28+H29+H42+H43+H44+H45+H47+H54+H57+H58+H59+H60+H61+H63+H62+H64+H65+H66+H67+H68+H69+H70+H71+H72+H73+H74+H76+H84+H88+H92+H94+H99+H101+H105+H110+H111+H112+H114+H115+H118+H121+H122+H123+H124+H128+H131+H132+H138+H139+H140+H141+H145+H147+H151+H158+H159+H160+H161+H163+H169+H174+H183+H186)</f>
        <v>2417200</v>
      </c>
      <c r="I193" s="91">
        <f>SUM(I5+I7+I8+I9+I11+I12+I13+I15+I17+I18+I26+I27+I28+I29+I42+I43+I44+I45+I47+I54+I57+I58+I59+I60+I61+I63+I62+I64+I65+I66+I67+I68+I69+I70+I71+I72+I73+I74+I76+I84+I88+I92+I94+I99+I101+I105+I110+I111+I112+I114+I115+I118+I121+I122+I123+I124+I128+I131+I132+I138+I139+I140+I141+I145+I147+I151+I158+I159+I160+I161+I163+I169+I174+I183+I186)</f>
        <v>87740</v>
      </c>
      <c r="J193" s="91">
        <f>SUM(J5+J7+J8+J9+J11+J12+J13+J15+J17+J18+J26+J27+J28+J29+J42+J43+J44+J45+J47+J54+J57+J58+J59+J60+J61+J63+J62+J64+J65+J66+J67+J68+J69+J70+J71+J72+J73+J74+J76+J84+J88+J92+J94+J99+J101+J105+J110+J111+J112+J114+J115+J118+J121+J122+J123+J124+J128+J131+J132+J138+J139+J140+J141+J145+J147+J151+J158+J159+J160+J161+J163+J169+J174+J183+J186)</f>
        <v>2219300</v>
      </c>
      <c r="K193" s="91">
        <f>SUM(K5+K7+K8+K9+K11+K12+K13+K15+K17+K18+K26+K27+K28+K29+K42+K43+K44+K45+K47+K54+K57+K58+K59+K60+K61+K63+K62+K64+K65+K66+K67+K68+K69+K70+K71+K72+K73+K74+K76+K84+K88+K92+K94+K99+K101+K105+K110+K111+K112+K114+K115+K118+K121+K122+K123+K124+K128+K131+K132+K138+K139+K140+K141+K145+K147+K151+K158+K159+K160+K161+K163+K169+K174+K183+K186)</f>
        <v>109840</v>
      </c>
    </row>
    <row r="194" spans="1:11">
      <c r="A194" s="89"/>
      <c r="B194" s="33"/>
      <c r="C194" s="41"/>
      <c r="D194" s="90"/>
      <c r="E194" s="90"/>
      <c r="F194" s="81" t="s">
        <v>34</v>
      </c>
      <c r="G194" s="82" t="s">
        <v>217</v>
      </c>
      <c r="H194" s="91">
        <f>SUM(H10+H14+H19+H20+H21+H22+H23+H24+H25+H30+H31+H32+H33+H34+H35+H36+H37+H38+H39+H40+H41+H48+H49+H50+H51+H52+H55+H77+H78+H79+H80+H81+H82+H85+H86+H89+H90+H95+H96+H97+H102+H103+H106+H107+H108+H116+H119+H125+H129+H133+H134+H135+H142+H143+H148+H149+H152+H155+H156+H157+H164+H165+H167+H166+H170+H171+H175+H176+H177+H178+H180+H181+H184+H185)</f>
        <v>4359800</v>
      </c>
      <c r="I194" s="91">
        <f>SUM(I10+I14+I19+I20+I21+I22+I23+I24+I25+I30+I31+I32+I33+I34+I35+I36+I37+I38+I39+I40+I41+I48+I49+I50+I51+I52+I55+I77+I78+I79+I80+I81+I82+I85+I86+I89+I90+I95+I96+I97+I102+I103+I106+I107+I108+I116+I119+I125+I129+I133+I134+I135+I142+I143+I148+I149+I152+I155+I156+I157+I164+I165+I167+I166+I170+I171+I175+I176+I177+I178+I180+I181+I184+I185)</f>
        <v>2789800</v>
      </c>
      <c r="J194" s="91">
        <f>SUM(J10+J14+J19+J20+J21+J22+J23+J24+J25+J30+J31+J32+J33+J34+J35+J36+J37+J38+J39+J40+J41+J48+J49+J50+J51+J52+J55+J77+J78+J79+J80+J81+J82+J85+J86+J89+J90+J95+J96+J97+J102+J103+J106+J107+J108+J116+J119+J125+J129+J133+J134+J135+J142+J143+J148+J149+J152+J155+J156+J157+J164+J165+J167+J166+J170+J171+J175+J176+J177+J178+J180+J181+J184+J185)</f>
        <v>4778700</v>
      </c>
      <c r="K194" s="91">
        <f>SUM(K10+K14+K19+K20+K21+K22+K23+K24+K25+K30+K31+K32+K33+K34+K35+K36+K37+K38+K39+K40+K41+K48+K49+K50+K51+K52+K55+K77+K78+K79+K80+K81+K82+K85+K86+K89+K90+K95+K96+K97+K102+K103+K106+K107+K108+K116+K119+K125+K129+K133+K134+K135+K142+K143+K148+K149+K152+K155+K156+K157+K164+K165+K167+K166+K170+K171+K175+K176+K177+K178+K180+K181+K184+K185)</f>
        <v>3482400</v>
      </c>
    </row>
    <row r="195" spans="1:11">
      <c r="A195" s="89"/>
      <c r="B195" s="33"/>
      <c r="C195" s="41"/>
      <c r="D195" s="90"/>
      <c r="E195" s="90"/>
      <c r="F195" s="81" t="s">
        <v>15</v>
      </c>
      <c r="G195" s="82" t="s">
        <v>220</v>
      </c>
      <c r="H195" s="91">
        <f>SUM(H117+H120+H126+H136+H153+H154+H172+H179+H187)</f>
        <v>443000</v>
      </c>
      <c r="I195" s="91">
        <f>SUM(I117+I120+I126+I136+I153+I154+I172+I179+I187)</f>
        <v>85000</v>
      </c>
      <c r="J195" s="91">
        <f>SUM(J117+J120+J126+J136+J153+J154+J172+J179+J187)</f>
        <v>222000</v>
      </c>
      <c r="K195" s="91">
        <f>SUM(K117+K120+K126+K136+K153+K154+K172+K179+K187)</f>
        <v>39200</v>
      </c>
    </row>
    <row r="196" spans="1:11">
      <c r="A196" s="89"/>
      <c r="B196" s="33"/>
      <c r="C196" s="41"/>
      <c r="D196" s="90"/>
      <c r="E196" s="90"/>
      <c r="H196" s="91"/>
      <c r="I196" s="91"/>
      <c r="J196" s="91"/>
      <c r="K196" s="91"/>
    </row>
    <row r="197" spans="1:11">
      <c r="A197" s="89"/>
      <c r="B197" s="33"/>
      <c r="C197" s="41"/>
      <c r="D197" s="90"/>
      <c r="E197" s="90"/>
      <c r="G197" s="78" t="s">
        <v>221</v>
      </c>
      <c r="H197" s="91">
        <f>SUM(H193:H195)</f>
        <v>7220000</v>
      </c>
      <c r="I197" s="91">
        <f t="shared" ref="I197:K197" si="0">SUM(I193:I195)</f>
        <v>2962540</v>
      </c>
      <c r="J197" s="91">
        <f t="shared" si="0"/>
        <v>7220000</v>
      </c>
      <c r="K197" s="91">
        <f t="shared" si="0"/>
        <v>3631440</v>
      </c>
    </row>
    <row r="198" spans="1:11">
      <c r="A198" s="89"/>
      <c r="B198" s="33"/>
      <c r="C198" s="41"/>
      <c r="D198" s="90"/>
      <c r="E198" s="90"/>
      <c r="G198" s="78"/>
      <c r="H198" s="91"/>
      <c r="I198" s="91"/>
      <c r="J198" s="91"/>
      <c r="K198" s="91"/>
    </row>
    <row r="199" spans="1:11">
      <c r="A199" s="89"/>
      <c r="B199" s="33"/>
      <c r="C199" s="41"/>
      <c r="D199" s="90"/>
      <c r="E199" s="90"/>
      <c r="F199" s="78" t="s">
        <v>289</v>
      </c>
      <c r="G199" s="78"/>
      <c r="H199" s="91"/>
      <c r="I199" s="91"/>
      <c r="J199" s="91"/>
      <c r="K199" s="91"/>
    </row>
    <row r="200" spans="1:11">
      <c r="A200" s="89"/>
      <c r="B200" s="33"/>
      <c r="C200" s="41"/>
      <c r="D200" s="90"/>
      <c r="E200" s="90"/>
      <c r="H200" s="91"/>
      <c r="I200" s="91"/>
      <c r="J200" s="91"/>
      <c r="K200" s="91"/>
    </row>
    <row r="201" spans="1:11">
      <c r="A201" s="89"/>
      <c r="B201" s="33"/>
      <c r="C201" s="41"/>
      <c r="D201" s="90"/>
      <c r="E201" s="90"/>
      <c r="F201" s="81" t="s">
        <v>20</v>
      </c>
      <c r="G201" s="82" t="s">
        <v>218</v>
      </c>
      <c r="H201" s="91">
        <f>SUM(H10+H20+H21+H22+H23+H24+H25+H51+H97+H117+H143+H135+H166)</f>
        <v>869600</v>
      </c>
      <c r="I201" s="91">
        <f>SUM(I10+I20+I21+I22+I23+I24+I25+I51+I97+I117+I143+I135+I166)</f>
        <v>567000</v>
      </c>
      <c r="J201" s="91">
        <f>SUM(J10+J20+J21+J22+J23+J24+J25+J51+J97+J117+J143+J135+J166)</f>
        <v>843000</v>
      </c>
      <c r="K201" s="91">
        <f>SUM(K10+K20+K21+K22+K23+K24+K25+K51+K97+K117+K143+K135+K166)</f>
        <v>573000</v>
      </c>
    </row>
    <row r="202" spans="1:11">
      <c r="A202" s="89"/>
      <c r="B202" s="33"/>
      <c r="C202" s="41"/>
      <c r="D202" s="90"/>
      <c r="E202" s="90"/>
      <c r="F202" s="81" t="s">
        <v>81</v>
      </c>
      <c r="G202" s="82" t="s">
        <v>219</v>
      </c>
      <c r="H202" s="91">
        <f>SUM(H52+H103+H149+H153+H154+H155+H156+H157+H178+H180+H181+H185+H187)</f>
        <v>294000</v>
      </c>
      <c r="I202" s="91">
        <f>SUM(I52+I103+I149+I153+I154+I155+I156+I157+I178+I180+I181+I185+I187)</f>
        <v>195800</v>
      </c>
      <c r="J202" s="91">
        <f>SUM(J52+J103+J149+J153+J154+J155+J156+J157+J178+J180+J181+J185+J187)</f>
        <v>338800</v>
      </c>
      <c r="K202" s="91">
        <f>SUM(K52+K103+K149+K153+K154+K155+K156+K157+K178+K180+K181+K185+K187)</f>
        <v>151900</v>
      </c>
    </row>
    <row r="203" spans="1:11">
      <c r="A203" s="89"/>
      <c r="B203" s="33"/>
      <c r="C203" s="41"/>
      <c r="D203" s="90"/>
      <c r="E203" s="90"/>
    </row>
    <row r="204" spans="1:11">
      <c r="A204" s="89"/>
      <c r="B204" s="33"/>
      <c r="C204" s="41"/>
      <c r="D204" s="90"/>
      <c r="E204" s="90"/>
      <c r="G204" s="78"/>
      <c r="H204" s="91"/>
      <c r="I204" s="87"/>
      <c r="J204" s="91"/>
      <c r="K204" s="87"/>
    </row>
    <row r="206" spans="1:11">
      <c r="H206" s="92"/>
      <c r="I206" s="87"/>
      <c r="J206" s="92"/>
      <c r="K206" s="87"/>
    </row>
    <row r="207" spans="1:11">
      <c r="H207"/>
      <c r="J207"/>
      <c r="K207"/>
    </row>
    <row r="208" spans="1:11">
      <c r="H208"/>
      <c r="J208"/>
      <c r="K208"/>
    </row>
    <row r="209" spans="8:11">
      <c r="H209"/>
      <c r="J209"/>
      <c r="K209"/>
    </row>
    <row r="210" spans="8:11">
      <c r="H210"/>
      <c r="J210"/>
      <c r="K210"/>
    </row>
    <row r="211" spans="8:11">
      <c r="H211"/>
      <c r="J211"/>
      <c r="K211"/>
    </row>
    <row r="212" spans="8:11">
      <c r="H212"/>
      <c r="J212"/>
      <c r="K212"/>
    </row>
    <row r="213" spans="8:11">
      <c r="H213"/>
      <c r="J213"/>
      <c r="K213"/>
    </row>
    <row r="214" spans="8:11">
      <c r="H214"/>
      <c r="J214"/>
      <c r="K214"/>
    </row>
    <row r="215" spans="8:11">
      <c r="H215"/>
      <c r="J215"/>
      <c r="K215"/>
    </row>
    <row r="216" spans="8:11">
      <c r="H216"/>
      <c r="J216"/>
      <c r="K216"/>
    </row>
    <row r="220" spans="8:11">
      <c r="I220" s="86"/>
    </row>
  </sheetData>
  <mergeCells count="5">
    <mergeCell ref="A1:G1"/>
    <mergeCell ref="H1:I1"/>
    <mergeCell ref="J1:K1"/>
    <mergeCell ref="A2:G2"/>
    <mergeCell ref="A3:E3"/>
  </mergeCells>
  <pageMargins left="0.70866141732283472" right="0.70866141732283472" top="0.78740157480314965" bottom="0.78740157480314965" header="0.31496062992125984" footer="0.31496062992125984"/>
  <pageSetup paperSize="9" scale="79" fitToHeight="0" orientation="landscape" r:id="rId1"/>
  <headerFooter>
    <oddHeader>&amp;LAnlage 2&amp;CMaßnahmen-Plan 2016/2017 der Informations- und Kommunikationstechniken bei der Stadtverwaltung Stuttgart&amp;RGRDrs. 700/2015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3"/>
  <sheetViews>
    <sheetView tabSelected="1" topLeftCell="F1" workbookViewId="0">
      <selection activeCell="F2" sqref="F2"/>
    </sheetView>
  </sheetViews>
  <sheetFormatPr baseColWidth="10" defaultRowHeight="14.25"/>
  <cols>
    <col min="1" max="1" width="0" hidden="1" customWidth="1"/>
    <col min="2" max="2" width="4.625" style="85" hidden="1" customWidth="1"/>
    <col min="3" max="3" width="4.125" style="80" hidden="1" customWidth="1"/>
    <col min="4" max="4" width="3.375" style="80" hidden="1" customWidth="1"/>
    <col min="5" max="5" width="0.875" style="80" hidden="1" customWidth="1"/>
    <col min="6" max="6" width="5.375" style="81" customWidth="1"/>
    <col min="7" max="7" width="71.5" style="82" customWidth="1"/>
    <col min="8" max="8" width="12" style="86" customWidth="1"/>
    <col min="9" max="9" width="12" hidden="1" customWidth="1"/>
    <col min="10" max="10" width="12" style="87" customWidth="1"/>
    <col min="11" max="11" width="12" style="88" hidden="1" customWidth="1"/>
  </cols>
  <sheetData>
    <row r="1" spans="1:12">
      <c r="B1" s="103"/>
      <c r="C1" s="103"/>
      <c r="D1" s="103"/>
      <c r="E1" s="103"/>
      <c r="F1" s="142" t="s">
        <v>308</v>
      </c>
      <c r="G1" s="142"/>
      <c r="H1" s="165"/>
      <c r="I1" s="165"/>
      <c r="J1" s="165"/>
      <c r="K1" s="165"/>
    </row>
    <row r="2" spans="1:12">
      <c r="B2" s="101"/>
      <c r="C2" s="101"/>
      <c r="D2" s="101"/>
      <c r="E2" s="101"/>
      <c r="F2" s="101"/>
      <c r="G2" s="101"/>
      <c r="H2" s="102"/>
      <c r="I2" s="102"/>
      <c r="J2" s="102"/>
      <c r="K2" s="102"/>
    </row>
    <row r="3" spans="1:12">
      <c r="B3" s="101"/>
      <c r="C3" s="101"/>
      <c r="D3" s="101"/>
      <c r="E3" s="101"/>
      <c r="F3" s="101" t="s">
        <v>301</v>
      </c>
      <c r="G3" s="101"/>
      <c r="H3" s="102"/>
      <c r="I3" s="102"/>
      <c r="J3" s="102"/>
      <c r="K3" s="102"/>
    </row>
    <row r="4" spans="1:12">
      <c r="A4" s="166"/>
      <c r="B4" s="166"/>
      <c r="C4" s="166"/>
      <c r="D4" s="166"/>
      <c r="E4" s="166"/>
      <c r="F4" s="166"/>
      <c r="G4" s="166"/>
      <c r="H4" s="143"/>
      <c r="I4" s="144"/>
      <c r="J4" s="145"/>
      <c r="K4" s="100"/>
    </row>
    <row r="5" spans="1:12" ht="15" customHeight="1">
      <c r="A5" s="167" t="s">
        <v>0</v>
      </c>
      <c r="B5" s="168"/>
      <c r="C5" s="168"/>
      <c r="D5" s="168"/>
      <c r="E5" s="168"/>
      <c r="F5" s="104" t="s">
        <v>300</v>
      </c>
      <c r="G5" s="105" t="s">
        <v>2</v>
      </c>
      <c r="H5" s="106" t="s">
        <v>223</v>
      </c>
      <c r="I5" s="107" t="s">
        <v>3</v>
      </c>
      <c r="J5" s="108" t="s">
        <v>224</v>
      </c>
      <c r="K5" s="10" t="s">
        <v>3</v>
      </c>
    </row>
    <row r="6" spans="1:12" ht="15" customHeight="1">
      <c r="A6" s="11">
        <v>104000</v>
      </c>
      <c r="B6" s="12" t="s">
        <v>4</v>
      </c>
      <c r="C6" s="12"/>
      <c r="D6" s="13"/>
      <c r="E6" s="13"/>
      <c r="F6" s="109">
        <v>800</v>
      </c>
      <c r="G6" s="110" t="s">
        <v>5</v>
      </c>
      <c r="H6" s="111">
        <f>H7</f>
        <v>32000</v>
      </c>
      <c r="I6" s="111"/>
      <c r="J6" s="111">
        <f>J7</f>
        <v>40000</v>
      </c>
      <c r="K6" s="16"/>
    </row>
    <row r="7" spans="1:12" hidden="1">
      <c r="A7" s="17">
        <v>104000</v>
      </c>
      <c r="B7" s="18" t="s">
        <v>4</v>
      </c>
      <c r="C7" s="19" t="s">
        <v>6</v>
      </c>
      <c r="D7" s="19" t="s">
        <v>7</v>
      </c>
      <c r="E7" s="19"/>
      <c r="F7" s="112" t="s">
        <v>8</v>
      </c>
      <c r="G7" s="113" t="s">
        <v>9</v>
      </c>
      <c r="H7" s="114">
        <v>32000</v>
      </c>
      <c r="I7" s="115">
        <v>0</v>
      </c>
      <c r="J7" s="116">
        <v>40000</v>
      </c>
      <c r="K7" s="23">
        <v>0</v>
      </c>
    </row>
    <row r="8" spans="1:12">
      <c r="A8" s="11">
        <v>104000</v>
      </c>
      <c r="B8" s="12">
        <v>981</v>
      </c>
      <c r="C8" s="12"/>
      <c r="D8" s="13"/>
      <c r="E8" s="13"/>
      <c r="F8" s="109">
        <v>810</v>
      </c>
      <c r="G8" s="110" t="s">
        <v>10</v>
      </c>
      <c r="H8" s="111">
        <f>SUM(H9:H17)</f>
        <v>227400</v>
      </c>
      <c r="I8" s="111"/>
      <c r="J8" s="111">
        <f>SUM(J9:J17)</f>
        <v>252900</v>
      </c>
      <c r="K8" s="16"/>
    </row>
    <row r="9" spans="1:12" hidden="1">
      <c r="A9" s="25">
        <v>104000</v>
      </c>
      <c r="B9" s="18" t="s">
        <v>11</v>
      </c>
      <c r="C9" s="26" t="s">
        <v>12</v>
      </c>
      <c r="D9" s="27" t="s">
        <v>7</v>
      </c>
      <c r="E9" s="27"/>
      <c r="F9" s="112" t="s">
        <v>8</v>
      </c>
      <c r="G9" s="110" t="s">
        <v>13</v>
      </c>
      <c r="H9" s="117">
        <v>40000</v>
      </c>
      <c r="I9" s="115">
        <v>0</v>
      </c>
      <c r="J9" s="111">
        <v>40000</v>
      </c>
      <c r="K9" s="23">
        <v>0</v>
      </c>
    </row>
    <row r="10" spans="1:12" hidden="1">
      <c r="A10" s="25">
        <v>104000</v>
      </c>
      <c r="B10" s="18" t="s">
        <v>11</v>
      </c>
      <c r="C10" s="26" t="s">
        <v>12</v>
      </c>
      <c r="D10" s="27" t="s">
        <v>19</v>
      </c>
      <c r="E10" s="27"/>
      <c r="F10" s="112" t="s">
        <v>8</v>
      </c>
      <c r="G10" s="110" t="s">
        <v>226</v>
      </c>
      <c r="H10" s="117">
        <v>5600</v>
      </c>
      <c r="I10" s="115">
        <v>5600</v>
      </c>
      <c r="J10" s="111">
        <v>5600</v>
      </c>
      <c r="K10" s="23">
        <v>5600</v>
      </c>
      <c r="L10" t="s">
        <v>225</v>
      </c>
    </row>
    <row r="11" spans="1:12" hidden="1">
      <c r="A11" s="25">
        <v>104000</v>
      </c>
      <c r="B11" s="33" t="s">
        <v>11</v>
      </c>
      <c r="C11" s="33" t="s">
        <v>17</v>
      </c>
      <c r="D11" s="34" t="s">
        <v>7</v>
      </c>
      <c r="E11" s="34"/>
      <c r="F11" s="112" t="s">
        <v>8</v>
      </c>
      <c r="G11" s="110" t="s">
        <v>18</v>
      </c>
      <c r="H11" s="117">
        <v>25600</v>
      </c>
      <c r="I11" s="115">
        <v>10800</v>
      </c>
      <c r="J11" s="117">
        <v>25600</v>
      </c>
      <c r="K11" s="38">
        <v>10800</v>
      </c>
    </row>
    <row r="12" spans="1:12" hidden="1">
      <c r="A12" s="25">
        <v>104000</v>
      </c>
      <c r="B12" s="18" t="s">
        <v>11</v>
      </c>
      <c r="C12" s="26" t="s">
        <v>17</v>
      </c>
      <c r="D12" s="27" t="s">
        <v>19</v>
      </c>
      <c r="E12" s="27"/>
      <c r="F12" s="112" t="s">
        <v>20</v>
      </c>
      <c r="G12" s="110" t="s">
        <v>21</v>
      </c>
      <c r="H12" s="117">
        <v>130000</v>
      </c>
      <c r="I12" s="115">
        <v>0</v>
      </c>
      <c r="J12" s="111">
        <v>150000</v>
      </c>
      <c r="K12" s="23">
        <v>0</v>
      </c>
    </row>
    <row r="13" spans="1:12" hidden="1">
      <c r="A13" s="25">
        <v>104000</v>
      </c>
      <c r="B13" s="18" t="s">
        <v>11</v>
      </c>
      <c r="C13" s="26" t="s">
        <v>22</v>
      </c>
      <c r="D13" s="27" t="s">
        <v>7</v>
      </c>
      <c r="E13" s="27"/>
      <c r="F13" s="112" t="s">
        <v>8</v>
      </c>
      <c r="G13" s="110" t="s">
        <v>23</v>
      </c>
      <c r="H13" s="117">
        <v>3200</v>
      </c>
      <c r="I13" s="115">
        <v>400</v>
      </c>
      <c r="J13" s="111">
        <v>9600</v>
      </c>
      <c r="K13" s="23">
        <v>400</v>
      </c>
    </row>
    <row r="14" spans="1:12" hidden="1">
      <c r="A14" s="25">
        <v>104000</v>
      </c>
      <c r="B14" s="18" t="s">
        <v>11</v>
      </c>
      <c r="C14" s="26" t="s">
        <v>24</v>
      </c>
      <c r="D14" s="27" t="s">
        <v>7</v>
      </c>
      <c r="E14" s="27"/>
      <c r="F14" s="112" t="s">
        <v>8</v>
      </c>
      <c r="G14" s="110" t="s">
        <v>25</v>
      </c>
      <c r="H14" s="117">
        <v>8400</v>
      </c>
      <c r="I14" s="115">
        <v>400</v>
      </c>
      <c r="J14" s="111">
        <v>5200</v>
      </c>
      <c r="K14" s="23">
        <v>400</v>
      </c>
    </row>
    <row r="15" spans="1:12" hidden="1">
      <c r="A15" s="25">
        <v>104000</v>
      </c>
      <c r="B15" s="18" t="s">
        <v>11</v>
      </c>
      <c r="C15" s="26" t="s">
        <v>26</v>
      </c>
      <c r="D15" s="27" t="s">
        <v>7</v>
      </c>
      <c r="E15" s="27"/>
      <c r="F15" s="112" t="s">
        <v>8</v>
      </c>
      <c r="G15" s="110" t="s">
        <v>27</v>
      </c>
      <c r="H15" s="117">
        <v>9600</v>
      </c>
      <c r="I15" s="115">
        <v>400</v>
      </c>
      <c r="J15" s="111">
        <v>3600</v>
      </c>
      <c r="K15" s="23">
        <v>400</v>
      </c>
    </row>
    <row r="16" spans="1:12" hidden="1">
      <c r="A16" s="25">
        <v>104000</v>
      </c>
      <c r="B16" s="18" t="s">
        <v>11</v>
      </c>
      <c r="C16" s="26" t="s">
        <v>26</v>
      </c>
      <c r="D16" s="27" t="s">
        <v>28</v>
      </c>
      <c r="E16" s="27"/>
      <c r="F16" s="118" t="s">
        <v>34</v>
      </c>
      <c r="G16" s="110" t="s">
        <v>228</v>
      </c>
      <c r="H16" s="117">
        <v>2000</v>
      </c>
      <c r="I16" s="115">
        <v>0</v>
      </c>
      <c r="J16" s="111">
        <v>10000</v>
      </c>
      <c r="K16" s="23">
        <v>0</v>
      </c>
      <c r="L16" t="s">
        <v>284</v>
      </c>
    </row>
    <row r="17" spans="1:12" hidden="1">
      <c r="A17" s="25">
        <v>104000</v>
      </c>
      <c r="B17" s="18" t="s">
        <v>11</v>
      </c>
      <c r="C17" s="26">
        <v>140</v>
      </c>
      <c r="D17" s="27" t="s">
        <v>7</v>
      </c>
      <c r="E17" s="27"/>
      <c r="F17" s="112" t="s">
        <v>8</v>
      </c>
      <c r="G17" s="110" t="s">
        <v>29</v>
      </c>
      <c r="H17" s="119">
        <v>3000</v>
      </c>
      <c r="I17" s="120">
        <v>240</v>
      </c>
      <c r="J17" s="121">
        <v>3300</v>
      </c>
      <c r="K17" s="23">
        <v>240</v>
      </c>
    </row>
    <row r="18" spans="1:12">
      <c r="A18" s="11">
        <v>104000</v>
      </c>
      <c r="B18" s="12">
        <v>910</v>
      </c>
      <c r="C18" s="12"/>
      <c r="D18" s="13"/>
      <c r="E18" s="13"/>
      <c r="F18" s="109">
        <v>100</v>
      </c>
      <c r="G18" s="110" t="s">
        <v>30</v>
      </c>
      <c r="H18" s="111">
        <f>SUM(H19:H47)</f>
        <v>3182700</v>
      </c>
      <c r="I18" s="111"/>
      <c r="J18" s="111">
        <f>SUM(J19:J47)</f>
        <v>3920200</v>
      </c>
      <c r="K18" s="16"/>
    </row>
    <row r="19" spans="1:12" hidden="1">
      <c r="A19" s="25">
        <v>104000</v>
      </c>
      <c r="B19" s="18">
        <v>910</v>
      </c>
      <c r="C19" s="26" t="s">
        <v>12</v>
      </c>
      <c r="D19" s="27" t="s">
        <v>7</v>
      </c>
      <c r="E19" s="27"/>
      <c r="F19" s="112" t="s">
        <v>8</v>
      </c>
      <c r="G19" s="110" t="s">
        <v>31</v>
      </c>
      <c r="H19" s="122">
        <v>20000</v>
      </c>
      <c r="I19" s="115">
        <v>0</v>
      </c>
      <c r="J19" s="122">
        <v>20000</v>
      </c>
      <c r="K19" s="23">
        <v>0</v>
      </c>
    </row>
    <row r="20" spans="1:12" hidden="1">
      <c r="A20" s="25">
        <v>104000</v>
      </c>
      <c r="B20" s="18">
        <v>910</v>
      </c>
      <c r="C20" s="26" t="s">
        <v>14</v>
      </c>
      <c r="D20" s="27" t="s">
        <v>7</v>
      </c>
      <c r="E20" s="27"/>
      <c r="F20" s="112" t="s">
        <v>8</v>
      </c>
      <c r="G20" s="110" t="s">
        <v>32</v>
      </c>
      <c r="H20" s="122">
        <v>15200</v>
      </c>
      <c r="I20" s="115">
        <v>0</v>
      </c>
      <c r="J20" s="122">
        <v>15200</v>
      </c>
      <c r="K20" s="23">
        <v>0</v>
      </c>
    </row>
    <row r="21" spans="1:12" hidden="1">
      <c r="A21" s="40">
        <v>104000</v>
      </c>
      <c r="B21" s="33">
        <v>910</v>
      </c>
      <c r="C21" s="41">
        <v>20</v>
      </c>
      <c r="D21" s="42" t="s">
        <v>51</v>
      </c>
      <c r="E21" s="42"/>
      <c r="F21" s="112" t="s">
        <v>34</v>
      </c>
      <c r="G21" s="110" t="s">
        <v>35</v>
      </c>
      <c r="H21" s="122">
        <v>35000</v>
      </c>
      <c r="I21" s="115">
        <v>0</v>
      </c>
      <c r="J21" s="122">
        <v>35000</v>
      </c>
      <c r="K21" s="38">
        <v>0</v>
      </c>
    </row>
    <row r="22" spans="1:12" hidden="1">
      <c r="A22" s="25">
        <v>104000</v>
      </c>
      <c r="B22" s="18">
        <v>910</v>
      </c>
      <c r="C22" s="41" t="s">
        <v>14</v>
      </c>
      <c r="D22" s="27" t="s">
        <v>19</v>
      </c>
      <c r="E22" s="27"/>
      <c r="F22" s="112" t="s">
        <v>20</v>
      </c>
      <c r="G22" s="110" t="s">
        <v>36</v>
      </c>
      <c r="H22" s="122">
        <v>300000</v>
      </c>
      <c r="I22" s="115">
        <v>200000</v>
      </c>
      <c r="J22" s="122">
        <v>290000</v>
      </c>
      <c r="K22" s="23">
        <v>190000</v>
      </c>
    </row>
    <row r="23" spans="1:12" hidden="1">
      <c r="A23" s="40">
        <v>104000</v>
      </c>
      <c r="B23" s="33">
        <v>910</v>
      </c>
      <c r="C23" s="41" t="s">
        <v>14</v>
      </c>
      <c r="D23" s="42" t="s">
        <v>37</v>
      </c>
      <c r="E23" s="42"/>
      <c r="F23" s="112" t="s">
        <v>20</v>
      </c>
      <c r="G23" s="110" t="s">
        <v>38</v>
      </c>
      <c r="H23" s="122">
        <v>20000</v>
      </c>
      <c r="I23" s="115">
        <v>20000</v>
      </c>
      <c r="J23" s="122">
        <v>10000</v>
      </c>
      <c r="K23" s="38">
        <v>10000</v>
      </c>
    </row>
    <row r="24" spans="1:12" hidden="1">
      <c r="A24" s="40">
        <v>104000</v>
      </c>
      <c r="B24" s="33">
        <v>910</v>
      </c>
      <c r="C24" s="41" t="s">
        <v>14</v>
      </c>
      <c r="D24" s="42" t="s">
        <v>39</v>
      </c>
      <c r="E24" s="42"/>
      <c r="F24" s="112" t="s">
        <v>20</v>
      </c>
      <c r="G24" s="110" t="s">
        <v>229</v>
      </c>
      <c r="H24" s="122">
        <v>0</v>
      </c>
      <c r="I24" s="115">
        <v>0</v>
      </c>
      <c r="J24" s="122">
        <v>50000</v>
      </c>
      <c r="K24" s="38">
        <v>50000</v>
      </c>
    </row>
    <row r="25" spans="1:12" hidden="1">
      <c r="A25" s="40">
        <v>104000</v>
      </c>
      <c r="B25" s="33">
        <v>910</v>
      </c>
      <c r="C25" s="41" t="s">
        <v>14</v>
      </c>
      <c r="D25" s="42" t="s">
        <v>42</v>
      </c>
      <c r="E25" s="42"/>
      <c r="F25" s="112" t="s">
        <v>20</v>
      </c>
      <c r="G25" s="110" t="s">
        <v>43</v>
      </c>
      <c r="H25" s="122">
        <v>80000</v>
      </c>
      <c r="I25" s="115">
        <v>80000</v>
      </c>
      <c r="J25" s="122">
        <v>80000</v>
      </c>
      <c r="K25" s="38">
        <v>80000</v>
      </c>
    </row>
    <row r="26" spans="1:12" hidden="1">
      <c r="A26" s="40">
        <v>104000</v>
      </c>
      <c r="B26" s="33">
        <v>910</v>
      </c>
      <c r="C26" s="41" t="s">
        <v>14</v>
      </c>
      <c r="D26" s="42" t="s">
        <v>230</v>
      </c>
      <c r="E26" s="42"/>
      <c r="F26" s="118" t="s">
        <v>40</v>
      </c>
      <c r="G26" s="110" t="s">
        <v>41</v>
      </c>
      <c r="H26" s="122">
        <v>90000</v>
      </c>
      <c r="I26" s="115">
        <v>80000</v>
      </c>
      <c r="J26" s="122">
        <v>90000</v>
      </c>
      <c r="K26" s="38">
        <v>80000</v>
      </c>
      <c r="L26" t="s">
        <v>285</v>
      </c>
    </row>
    <row r="27" spans="1:12" hidden="1">
      <c r="A27" s="40">
        <v>104000</v>
      </c>
      <c r="B27" s="33">
        <v>910</v>
      </c>
      <c r="C27" s="41" t="s">
        <v>14</v>
      </c>
      <c r="D27" s="42" t="s">
        <v>231</v>
      </c>
      <c r="E27" s="42"/>
      <c r="F27" s="112" t="s">
        <v>20</v>
      </c>
      <c r="G27" s="110" t="s">
        <v>233</v>
      </c>
      <c r="H27" s="122">
        <v>60000</v>
      </c>
      <c r="I27" s="115">
        <v>60000</v>
      </c>
      <c r="J27" s="122">
        <v>40000</v>
      </c>
      <c r="K27" s="38">
        <v>40000</v>
      </c>
      <c r="L27" t="s">
        <v>232</v>
      </c>
    </row>
    <row r="28" spans="1:12" hidden="1">
      <c r="A28" s="25">
        <v>104000</v>
      </c>
      <c r="B28" s="18">
        <v>910</v>
      </c>
      <c r="C28" s="26" t="s">
        <v>16</v>
      </c>
      <c r="D28" s="27" t="s">
        <v>7</v>
      </c>
      <c r="E28" s="27"/>
      <c r="F28" s="112" t="s">
        <v>8</v>
      </c>
      <c r="G28" s="110" t="s">
        <v>44</v>
      </c>
      <c r="H28" s="122">
        <v>12000</v>
      </c>
      <c r="I28" s="115">
        <v>0</v>
      </c>
      <c r="J28" s="122">
        <v>12000</v>
      </c>
      <c r="K28" s="23">
        <v>0</v>
      </c>
    </row>
    <row r="29" spans="1:12" hidden="1">
      <c r="A29" s="25">
        <v>104000</v>
      </c>
      <c r="B29" s="18">
        <v>910</v>
      </c>
      <c r="C29" s="26" t="s">
        <v>16</v>
      </c>
      <c r="D29" s="27" t="s">
        <v>45</v>
      </c>
      <c r="E29" s="27"/>
      <c r="F29" s="112" t="s">
        <v>8</v>
      </c>
      <c r="G29" s="110" t="s">
        <v>46</v>
      </c>
      <c r="H29" s="122">
        <v>11000</v>
      </c>
      <c r="I29" s="115">
        <v>3000</v>
      </c>
      <c r="J29" s="122">
        <v>11000</v>
      </c>
      <c r="K29" s="53">
        <v>3000</v>
      </c>
    </row>
    <row r="30" spans="1:12" hidden="1">
      <c r="A30" s="40">
        <v>104000</v>
      </c>
      <c r="B30" s="33" t="s">
        <v>47</v>
      </c>
      <c r="C30" s="41" t="s">
        <v>16</v>
      </c>
      <c r="D30" s="42" t="s">
        <v>234</v>
      </c>
      <c r="E30" s="42"/>
      <c r="F30" s="112" t="s">
        <v>8</v>
      </c>
      <c r="G30" s="110" t="s">
        <v>235</v>
      </c>
      <c r="H30" s="122">
        <v>0</v>
      </c>
      <c r="I30" s="115">
        <v>0</v>
      </c>
      <c r="J30" s="122">
        <v>30000</v>
      </c>
      <c r="K30" s="54">
        <v>0</v>
      </c>
      <c r="L30" t="s">
        <v>225</v>
      </c>
    </row>
    <row r="31" spans="1:12" hidden="1">
      <c r="A31" s="25">
        <v>104000</v>
      </c>
      <c r="B31" s="18" t="s">
        <v>47</v>
      </c>
      <c r="C31" s="26" t="s">
        <v>48</v>
      </c>
      <c r="D31" s="27" t="s">
        <v>7</v>
      </c>
      <c r="E31" s="27"/>
      <c r="F31" s="112" t="s">
        <v>8</v>
      </c>
      <c r="G31" s="110" t="s">
        <v>49</v>
      </c>
      <c r="H31" s="122">
        <v>32000</v>
      </c>
      <c r="I31" s="115">
        <v>0</v>
      </c>
      <c r="J31" s="122">
        <v>32000</v>
      </c>
      <c r="K31" s="23">
        <v>0</v>
      </c>
    </row>
    <row r="32" spans="1:12" hidden="1">
      <c r="A32" s="25">
        <v>104000</v>
      </c>
      <c r="B32" s="18" t="s">
        <v>47</v>
      </c>
      <c r="C32" s="26" t="s">
        <v>48</v>
      </c>
      <c r="D32" s="27" t="s">
        <v>33</v>
      </c>
      <c r="E32" s="27"/>
      <c r="F32" s="112" t="s">
        <v>34</v>
      </c>
      <c r="G32" s="110" t="s">
        <v>50</v>
      </c>
      <c r="H32" s="122">
        <v>30000</v>
      </c>
      <c r="I32" s="115">
        <v>0</v>
      </c>
      <c r="J32" s="122">
        <v>30000</v>
      </c>
      <c r="K32" s="23">
        <v>0</v>
      </c>
    </row>
    <row r="33" spans="1:12" hidden="1">
      <c r="A33" s="25">
        <v>104000</v>
      </c>
      <c r="B33" s="18" t="s">
        <v>47</v>
      </c>
      <c r="C33" s="26" t="s">
        <v>48</v>
      </c>
      <c r="D33" s="27" t="s">
        <v>51</v>
      </c>
      <c r="E33" s="27"/>
      <c r="F33" s="112" t="s">
        <v>34</v>
      </c>
      <c r="G33" s="110" t="s">
        <v>52</v>
      </c>
      <c r="H33" s="122">
        <v>300000</v>
      </c>
      <c r="I33" s="115">
        <v>250000</v>
      </c>
      <c r="J33" s="122">
        <v>300000</v>
      </c>
      <c r="K33" s="23">
        <v>300000</v>
      </c>
    </row>
    <row r="34" spans="1:12" hidden="1">
      <c r="A34" s="25">
        <v>104000</v>
      </c>
      <c r="B34" s="18" t="s">
        <v>47</v>
      </c>
      <c r="C34" s="26" t="s">
        <v>48</v>
      </c>
      <c r="D34" s="27" t="s">
        <v>53</v>
      </c>
      <c r="E34" s="27"/>
      <c r="F34" s="112" t="s">
        <v>34</v>
      </c>
      <c r="G34" s="110" t="s">
        <v>54</v>
      </c>
      <c r="H34" s="122">
        <v>500000</v>
      </c>
      <c r="I34" s="115">
        <v>100000</v>
      </c>
      <c r="J34" s="122">
        <v>550000</v>
      </c>
      <c r="K34" s="23">
        <v>100000</v>
      </c>
    </row>
    <row r="35" spans="1:12" hidden="1">
      <c r="A35" s="40">
        <v>104000</v>
      </c>
      <c r="B35" s="33" t="s">
        <v>47</v>
      </c>
      <c r="C35" s="33" t="s">
        <v>48</v>
      </c>
      <c r="D35" s="42" t="s">
        <v>56</v>
      </c>
      <c r="E35" s="57"/>
      <c r="F35" s="112" t="s">
        <v>34</v>
      </c>
      <c r="G35" s="110" t="s">
        <v>57</v>
      </c>
      <c r="H35" s="122">
        <v>53000</v>
      </c>
      <c r="I35" s="115">
        <v>53000</v>
      </c>
      <c r="J35" s="122">
        <v>66000</v>
      </c>
      <c r="K35" s="38">
        <v>66000</v>
      </c>
    </row>
    <row r="36" spans="1:12" hidden="1">
      <c r="A36" s="40">
        <v>104000</v>
      </c>
      <c r="B36" s="33" t="s">
        <v>47</v>
      </c>
      <c r="C36" s="41" t="s">
        <v>48</v>
      </c>
      <c r="D36" s="42" t="s">
        <v>58</v>
      </c>
      <c r="E36" s="42"/>
      <c r="F36" s="112" t="s">
        <v>34</v>
      </c>
      <c r="G36" s="110" t="s">
        <v>59</v>
      </c>
      <c r="H36" s="122">
        <v>33000</v>
      </c>
      <c r="I36" s="115">
        <v>33000</v>
      </c>
      <c r="J36" s="122">
        <v>35500</v>
      </c>
      <c r="K36" s="23">
        <v>35500</v>
      </c>
    </row>
    <row r="37" spans="1:12" hidden="1">
      <c r="A37" s="25">
        <v>104000</v>
      </c>
      <c r="B37" s="18" t="s">
        <v>47</v>
      </c>
      <c r="C37" s="26" t="s">
        <v>48</v>
      </c>
      <c r="D37" s="27" t="s">
        <v>60</v>
      </c>
      <c r="E37" s="27"/>
      <c r="F37" s="112" t="s">
        <v>34</v>
      </c>
      <c r="G37" s="110" t="s">
        <v>236</v>
      </c>
      <c r="H37" s="122">
        <v>80000</v>
      </c>
      <c r="I37" s="115">
        <v>80000</v>
      </c>
      <c r="J37" s="122">
        <v>80000</v>
      </c>
      <c r="K37" s="23">
        <v>80000</v>
      </c>
    </row>
    <row r="38" spans="1:12" hidden="1">
      <c r="A38" s="25">
        <v>104000</v>
      </c>
      <c r="B38" s="33" t="s">
        <v>47</v>
      </c>
      <c r="C38" s="33" t="s">
        <v>48</v>
      </c>
      <c r="D38" s="42" t="s">
        <v>61</v>
      </c>
      <c r="E38" s="42"/>
      <c r="F38" s="112" t="s">
        <v>34</v>
      </c>
      <c r="G38" s="110" t="s">
        <v>237</v>
      </c>
      <c r="H38" s="122">
        <v>30000</v>
      </c>
      <c r="I38" s="115">
        <v>0</v>
      </c>
      <c r="J38" s="122">
        <v>0</v>
      </c>
      <c r="K38" s="38">
        <v>0</v>
      </c>
      <c r="L38" t="s">
        <v>225</v>
      </c>
    </row>
    <row r="39" spans="1:12" hidden="1">
      <c r="A39" s="25">
        <v>104000</v>
      </c>
      <c r="B39" s="41" t="s">
        <v>47</v>
      </c>
      <c r="C39" s="41" t="s">
        <v>48</v>
      </c>
      <c r="D39" s="42" t="s">
        <v>62</v>
      </c>
      <c r="E39" s="42"/>
      <c r="F39" s="112" t="s">
        <v>34</v>
      </c>
      <c r="G39" s="110" t="s">
        <v>63</v>
      </c>
      <c r="H39" s="122">
        <v>10000</v>
      </c>
      <c r="I39" s="115">
        <v>10000</v>
      </c>
      <c r="J39" s="122">
        <v>10000</v>
      </c>
      <c r="K39" s="38">
        <v>10000</v>
      </c>
    </row>
    <row r="40" spans="1:12" hidden="1">
      <c r="A40" s="25">
        <v>104000</v>
      </c>
      <c r="B40" s="41" t="s">
        <v>47</v>
      </c>
      <c r="C40" s="41" t="s">
        <v>48</v>
      </c>
      <c r="D40" s="42" t="s">
        <v>64</v>
      </c>
      <c r="E40" s="42"/>
      <c r="F40" s="112" t="s">
        <v>34</v>
      </c>
      <c r="G40" s="110" t="s">
        <v>65</v>
      </c>
      <c r="H40" s="122">
        <v>30000</v>
      </c>
      <c r="I40" s="115">
        <v>0</v>
      </c>
      <c r="J40" s="122">
        <v>40000</v>
      </c>
      <c r="K40" s="38">
        <v>0</v>
      </c>
    </row>
    <row r="41" spans="1:12" hidden="1">
      <c r="A41" s="40">
        <v>104000</v>
      </c>
      <c r="B41" s="33" t="s">
        <v>47</v>
      </c>
      <c r="C41" s="41" t="s">
        <v>48</v>
      </c>
      <c r="D41" s="42" t="s">
        <v>66</v>
      </c>
      <c r="E41" s="42"/>
      <c r="F41" s="112" t="s">
        <v>34</v>
      </c>
      <c r="G41" s="110" t="s">
        <v>67</v>
      </c>
      <c r="H41" s="122">
        <v>100000</v>
      </c>
      <c r="I41" s="115">
        <v>30000</v>
      </c>
      <c r="J41" s="122">
        <v>50000</v>
      </c>
      <c r="K41" s="38">
        <v>30000</v>
      </c>
    </row>
    <row r="42" spans="1:12" hidden="1">
      <c r="A42" s="25">
        <v>104000</v>
      </c>
      <c r="B42" s="18" t="s">
        <v>47</v>
      </c>
      <c r="C42" s="26" t="s">
        <v>48</v>
      </c>
      <c r="D42" s="27" t="s">
        <v>165</v>
      </c>
      <c r="E42" s="27"/>
      <c r="F42" s="112" t="s">
        <v>34</v>
      </c>
      <c r="G42" s="110" t="s">
        <v>238</v>
      </c>
      <c r="H42" s="122">
        <v>40000</v>
      </c>
      <c r="I42" s="115">
        <v>40000</v>
      </c>
      <c r="J42" s="122">
        <v>40000</v>
      </c>
      <c r="K42" s="23">
        <v>40000</v>
      </c>
    </row>
    <row r="43" spans="1:12" hidden="1">
      <c r="A43" s="40">
        <v>104000</v>
      </c>
      <c r="B43" s="33" t="s">
        <v>47</v>
      </c>
      <c r="C43" s="41" t="s">
        <v>48</v>
      </c>
      <c r="D43" s="42" t="s">
        <v>239</v>
      </c>
      <c r="E43" s="42"/>
      <c r="F43" s="123" t="s">
        <v>34</v>
      </c>
      <c r="G43" s="110" t="s">
        <v>241</v>
      </c>
      <c r="H43" s="122">
        <v>1218000</v>
      </c>
      <c r="I43" s="115">
        <v>1218000</v>
      </c>
      <c r="J43" s="122">
        <v>1920000</v>
      </c>
      <c r="K43" s="38">
        <v>1920000</v>
      </c>
      <c r="L43" t="s">
        <v>240</v>
      </c>
    </row>
    <row r="44" spans="1:12" hidden="1">
      <c r="A44" s="25">
        <v>104000</v>
      </c>
      <c r="B44" s="18" t="s">
        <v>47</v>
      </c>
      <c r="C44" s="26" t="s">
        <v>17</v>
      </c>
      <c r="D44" s="27" t="s">
        <v>7</v>
      </c>
      <c r="E44" s="27"/>
      <c r="F44" s="112" t="s">
        <v>8</v>
      </c>
      <c r="G44" s="110" t="s">
        <v>69</v>
      </c>
      <c r="H44" s="122">
        <v>32000</v>
      </c>
      <c r="I44" s="115">
        <v>0</v>
      </c>
      <c r="J44" s="122">
        <v>32000</v>
      </c>
      <c r="K44" s="23">
        <v>0</v>
      </c>
    </row>
    <row r="45" spans="1:12" hidden="1">
      <c r="A45" s="25">
        <v>104000</v>
      </c>
      <c r="B45" s="18" t="s">
        <v>47</v>
      </c>
      <c r="C45" s="26" t="s">
        <v>17</v>
      </c>
      <c r="D45" s="27" t="s">
        <v>45</v>
      </c>
      <c r="E45" s="27"/>
      <c r="F45" s="112" t="s">
        <v>8</v>
      </c>
      <c r="G45" s="110" t="s">
        <v>242</v>
      </c>
      <c r="H45" s="122">
        <v>34000</v>
      </c>
      <c r="I45" s="115">
        <v>0</v>
      </c>
      <c r="J45" s="122">
        <v>34000</v>
      </c>
      <c r="K45" s="23">
        <v>0</v>
      </c>
    </row>
    <row r="46" spans="1:12" hidden="1">
      <c r="A46" s="40">
        <v>104000</v>
      </c>
      <c r="B46" s="33" t="s">
        <v>47</v>
      </c>
      <c r="C46" s="41" t="s">
        <v>70</v>
      </c>
      <c r="D46" s="42" t="s">
        <v>7</v>
      </c>
      <c r="E46" s="42"/>
      <c r="F46" s="112" t="s">
        <v>8</v>
      </c>
      <c r="G46" s="110" t="s">
        <v>71</v>
      </c>
      <c r="H46" s="122">
        <v>5500</v>
      </c>
      <c r="I46" s="115">
        <v>1000</v>
      </c>
      <c r="J46" s="122">
        <v>5500</v>
      </c>
      <c r="K46" s="23">
        <v>1000</v>
      </c>
    </row>
    <row r="47" spans="1:12" hidden="1">
      <c r="A47" s="25">
        <v>104000</v>
      </c>
      <c r="B47" s="18" t="s">
        <v>47</v>
      </c>
      <c r="C47" s="26" t="s">
        <v>72</v>
      </c>
      <c r="D47" s="27" t="s">
        <v>7</v>
      </c>
      <c r="E47" s="27"/>
      <c r="F47" s="112" t="s">
        <v>8</v>
      </c>
      <c r="G47" s="110" t="s">
        <v>73</v>
      </c>
      <c r="H47" s="122">
        <v>12000</v>
      </c>
      <c r="I47" s="115">
        <v>0</v>
      </c>
      <c r="J47" s="122">
        <v>12000</v>
      </c>
      <c r="K47" s="23">
        <v>0</v>
      </c>
    </row>
    <row r="48" spans="1:12">
      <c r="A48" s="11">
        <v>104000</v>
      </c>
      <c r="B48" s="12">
        <v>912</v>
      </c>
      <c r="C48" s="12"/>
      <c r="D48" s="13"/>
      <c r="E48" s="13"/>
      <c r="F48" s="109">
        <v>120</v>
      </c>
      <c r="G48" s="110" t="s">
        <v>74</v>
      </c>
      <c r="H48" s="111">
        <f>SUM(H49:H54)</f>
        <v>99500</v>
      </c>
      <c r="I48" s="111"/>
      <c r="J48" s="111">
        <f>SUM(J49:J54)</f>
        <v>38700</v>
      </c>
      <c r="K48" s="16"/>
    </row>
    <row r="49" spans="1:12" hidden="1">
      <c r="A49" s="40">
        <v>104000</v>
      </c>
      <c r="B49" s="33">
        <v>912</v>
      </c>
      <c r="C49" s="41" t="s">
        <v>6</v>
      </c>
      <c r="D49" s="42" t="s">
        <v>7</v>
      </c>
      <c r="E49" s="42"/>
      <c r="F49" s="112" t="s">
        <v>8</v>
      </c>
      <c r="G49" s="110" t="s">
        <v>75</v>
      </c>
      <c r="H49" s="122">
        <v>22000</v>
      </c>
      <c r="I49" s="124">
        <v>2800</v>
      </c>
      <c r="J49" s="122">
        <v>20500</v>
      </c>
      <c r="K49" s="38">
        <v>4000</v>
      </c>
    </row>
    <row r="50" spans="1:12" hidden="1">
      <c r="A50" s="40">
        <v>104000</v>
      </c>
      <c r="B50" s="33">
        <v>912</v>
      </c>
      <c r="C50" s="41" t="s">
        <v>6</v>
      </c>
      <c r="D50" s="42" t="s">
        <v>33</v>
      </c>
      <c r="E50" s="42"/>
      <c r="F50" s="112" t="s">
        <v>34</v>
      </c>
      <c r="G50" s="110" t="s">
        <v>76</v>
      </c>
      <c r="H50" s="122">
        <v>12000</v>
      </c>
      <c r="I50" s="124">
        <v>12000</v>
      </c>
      <c r="J50" s="122">
        <v>0</v>
      </c>
      <c r="K50" s="38">
        <v>0</v>
      </c>
    </row>
    <row r="51" spans="1:12" hidden="1">
      <c r="A51" s="40">
        <v>104000</v>
      </c>
      <c r="B51" s="33">
        <v>912</v>
      </c>
      <c r="C51" s="41" t="s">
        <v>6</v>
      </c>
      <c r="D51" s="42" t="s">
        <v>51</v>
      </c>
      <c r="E51" s="42"/>
      <c r="F51" s="112" t="s">
        <v>34</v>
      </c>
      <c r="G51" s="110" t="s">
        <v>77</v>
      </c>
      <c r="H51" s="122">
        <v>10000</v>
      </c>
      <c r="I51" s="124">
        <v>10000</v>
      </c>
      <c r="J51" s="122">
        <v>0</v>
      </c>
      <c r="K51" s="38">
        <v>0</v>
      </c>
    </row>
    <row r="52" spans="1:12" hidden="1">
      <c r="A52" s="40">
        <v>104000</v>
      </c>
      <c r="B52" s="33">
        <v>912</v>
      </c>
      <c r="C52" s="41" t="s">
        <v>6</v>
      </c>
      <c r="D52" s="42" t="s">
        <v>53</v>
      </c>
      <c r="E52" s="42"/>
      <c r="F52" s="112" t="s">
        <v>34</v>
      </c>
      <c r="G52" s="110" t="s">
        <v>78</v>
      </c>
      <c r="H52" s="122">
        <v>9500</v>
      </c>
      <c r="I52" s="124">
        <v>2000</v>
      </c>
      <c r="J52" s="122">
        <v>7000</v>
      </c>
      <c r="K52" s="38">
        <v>2000</v>
      </c>
    </row>
    <row r="53" spans="1:12" hidden="1">
      <c r="A53" s="40">
        <v>104000</v>
      </c>
      <c r="B53" s="33" t="s">
        <v>79</v>
      </c>
      <c r="C53" s="41" t="s">
        <v>6</v>
      </c>
      <c r="D53" s="42">
        <v>80</v>
      </c>
      <c r="E53" s="42"/>
      <c r="F53" s="112" t="s">
        <v>20</v>
      </c>
      <c r="G53" s="110" t="s">
        <v>244</v>
      </c>
      <c r="H53" s="122">
        <v>42000</v>
      </c>
      <c r="I53" s="124">
        <v>12000</v>
      </c>
      <c r="J53" s="122">
        <v>8000</v>
      </c>
      <c r="K53" s="38">
        <v>8000</v>
      </c>
      <c r="L53" t="s">
        <v>243</v>
      </c>
    </row>
    <row r="54" spans="1:12" hidden="1">
      <c r="A54" s="40">
        <v>104000</v>
      </c>
      <c r="B54" s="33">
        <v>912</v>
      </c>
      <c r="C54" s="41" t="s">
        <v>6</v>
      </c>
      <c r="D54" s="42" t="s">
        <v>80</v>
      </c>
      <c r="E54" s="42"/>
      <c r="F54" s="112" t="s">
        <v>81</v>
      </c>
      <c r="G54" s="110" t="s">
        <v>82</v>
      </c>
      <c r="H54" s="122">
        <v>4000</v>
      </c>
      <c r="I54" s="124">
        <v>4000</v>
      </c>
      <c r="J54" s="122">
        <v>3200</v>
      </c>
      <c r="K54" s="38">
        <v>800</v>
      </c>
    </row>
    <row r="55" spans="1:12">
      <c r="A55" s="11">
        <v>104000</v>
      </c>
      <c r="B55" s="12">
        <v>914</v>
      </c>
      <c r="C55" s="12"/>
      <c r="D55" s="13"/>
      <c r="E55" s="13"/>
      <c r="F55" s="109">
        <v>140</v>
      </c>
      <c r="G55" s="110" t="s">
        <v>83</v>
      </c>
      <c r="H55" s="111">
        <f>SUM(H56:H57)</f>
        <v>17300</v>
      </c>
      <c r="I55" s="111"/>
      <c r="J55" s="111">
        <f>SUM(J56:J57)</f>
        <v>19500</v>
      </c>
      <c r="K55" s="16"/>
    </row>
    <row r="56" spans="1:12" hidden="1">
      <c r="A56" s="40">
        <v>104000</v>
      </c>
      <c r="B56" s="33">
        <v>914</v>
      </c>
      <c r="C56" s="41" t="s">
        <v>6</v>
      </c>
      <c r="D56" s="42" t="s">
        <v>7</v>
      </c>
      <c r="E56" s="42"/>
      <c r="F56" s="112" t="s">
        <v>8</v>
      </c>
      <c r="G56" s="110" t="s">
        <v>84</v>
      </c>
      <c r="H56" s="117">
        <v>15300</v>
      </c>
      <c r="I56" s="115">
        <v>0</v>
      </c>
      <c r="J56" s="111">
        <v>17500</v>
      </c>
      <c r="K56" s="38">
        <v>0</v>
      </c>
    </row>
    <row r="57" spans="1:12" hidden="1">
      <c r="A57" s="40">
        <v>104000</v>
      </c>
      <c r="B57" s="33">
        <v>914</v>
      </c>
      <c r="C57" s="41" t="s">
        <v>6</v>
      </c>
      <c r="D57" s="42" t="s">
        <v>33</v>
      </c>
      <c r="E57" s="42"/>
      <c r="F57" s="112" t="s">
        <v>34</v>
      </c>
      <c r="G57" s="110" t="s">
        <v>85</v>
      </c>
      <c r="H57" s="117">
        <v>2000</v>
      </c>
      <c r="I57" s="115">
        <v>0</v>
      </c>
      <c r="J57" s="111">
        <v>2000</v>
      </c>
      <c r="K57" s="38">
        <v>0</v>
      </c>
    </row>
    <row r="58" spans="1:12">
      <c r="A58" s="11">
        <v>104000</v>
      </c>
      <c r="B58" s="12">
        <v>915</v>
      </c>
      <c r="C58" s="12"/>
      <c r="D58" s="13"/>
      <c r="E58" s="13"/>
      <c r="F58" s="109">
        <v>150</v>
      </c>
      <c r="G58" s="110" t="s">
        <v>86</v>
      </c>
      <c r="H58" s="111">
        <f>SUM(H59:H76)</f>
        <v>66200</v>
      </c>
      <c r="I58" s="111"/>
      <c r="J58" s="111">
        <f>SUM(J59:J76)</f>
        <v>77500</v>
      </c>
      <c r="K58" s="16"/>
    </row>
    <row r="59" spans="1:12" hidden="1">
      <c r="A59" s="40">
        <v>104000</v>
      </c>
      <c r="B59" s="33">
        <v>915</v>
      </c>
      <c r="C59" s="41" t="s">
        <v>87</v>
      </c>
      <c r="D59" s="42" t="s">
        <v>7</v>
      </c>
      <c r="E59" s="42"/>
      <c r="F59" s="112" t="s">
        <v>8</v>
      </c>
      <c r="G59" s="125" t="s">
        <v>88</v>
      </c>
      <c r="H59" s="117">
        <v>8600</v>
      </c>
      <c r="I59" s="126">
        <v>0</v>
      </c>
      <c r="J59" s="111">
        <v>19300</v>
      </c>
      <c r="K59" s="65">
        <v>0</v>
      </c>
    </row>
    <row r="60" spans="1:12" hidden="1">
      <c r="A60" s="40">
        <v>104000</v>
      </c>
      <c r="B60" s="33">
        <v>915</v>
      </c>
      <c r="C60" s="41" t="s">
        <v>72</v>
      </c>
      <c r="D60" s="42" t="s">
        <v>7</v>
      </c>
      <c r="E60" s="42"/>
      <c r="F60" s="112" t="s">
        <v>8</v>
      </c>
      <c r="G60" s="125" t="s">
        <v>245</v>
      </c>
      <c r="H60" s="117">
        <v>0</v>
      </c>
      <c r="I60" s="126">
        <v>0</v>
      </c>
      <c r="J60" s="111">
        <v>600</v>
      </c>
      <c r="K60" s="65">
        <v>0</v>
      </c>
    </row>
    <row r="61" spans="1:12" hidden="1">
      <c r="A61" s="40">
        <v>104000</v>
      </c>
      <c r="B61" s="33">
        <v>915</v>
      </c>
      <c r="C61" s="41" t="s">
        <v>24</v>
      </c>
      <c r="D61" s="42" t="s">
        <v>7</v>
      </c>
      <c r="E61" s="42"/>
      <c r="F61" s="112" t="s">
        <v>8</v>
      </c>
      <c r="G61" s="125" t="s">
        <v>89</v>
      </c>
      <c r="H61" s="117">
        <v>2300</v>
      </c>
      <c r="I61" s="126">
        <v>0</v>
      </c>
      <c r="J61" s="111">
        <v>2500</v>
      </c>
      <c r="K61" s="65">
        <v>0</v>
      </c>
    </row>
    <row r="62" spans="1:12" hidden="1">
      <c r="A62" s="40">
        <v>104000</v>
      </c>
      <c r="B62" s="33">
        <v>915</v>
      </c>
      <c r="C62" s="41" t="s">
        <v>90</v>
      </c>
      <c r="D62" s="42" t="s">
        <v>7</v>
      </c>
      <c r="E62" s="42"/>
      <c r="F62" s="112" t="s">
        <v>8</v>
      </c>
      <c r="G62" s="125" t="s">
        <v>91</v>
      </c>
      <c r="H62" s="117">
        <v>2200</v>
      </c>
      <c r="I62" s="126">
        <v>0</v>
      </c>
      <c r="J62" s="111">
        <v>4200</v>
      </c>
      <c r="K62" s="65">
        <v>0</v>
      </c>
    </row>
    <row r="63" spans="1:12" hidden="1">
      <c r="A63" s="40">
        <v>104000</v>
      </c>
      <c r="B63" s="33">
        <v>915</v>
      </c>
      <c r="C63" s="41" t="s">
        <v>26</v>
      </c>
      <c r="D63" s="42" t="s">
        <v>7</v>
      </c>
      <c r="E63" s="42"/>
      <c r="F63" s="112" t="s">
        <v>8</v>
      </c>
      <c r="G63" s="125" t="s">
        <v>92</v>
      </c>
      <c r="H63" s="117">
        <v>4200</v>
      </c>
      <c r="I63" s="126">
        <v>0</v>
      </c>
      <c r="J63" s="111">
        <v>5000</v>
      </c>
      <c r="K63" s="65">
        <v>0</v>
      </c>
    </row>
    <row r="64" spans="1:12" hidden="1">
      <c r="A64" s="40">
        <v>104000</v>
      </c>
      <c r="B64" s="33">
        <v>915</v>
      </c>
      <c r="C64" s="41" t="s">
        <v>93</v>
      </c>
      <c r="D64" s="42" t="s">
        <v>7</v>
      </c>
      <c r="E64" s="42"/>
      <c r="F64" s="112" t="s">
        <v>8</v>
      </c>
      <c r="G64" s="125" t="s">
        <v>94</v>
      </c>
      <c r="H64" s="117">
        <v>3200</v>
      </c>
      <c r="I64" s="126">
        <v>0</v>
      </c>
      <c r="J64" s="111">
        <v>3000</v>
      </c>
      <c r="K64" s="65">
        <v>0</v>
      </c>
    </row>
    <row r="65" spans="1:11" hidden="1">
      <c r="A65" s="40">
        <v>104000</v>
      </c>
      <c r="B65" s="33">
        <v>915</v>
      </c>
      <c r="C65" s="41" t="s">
        <v>95</v>
      </c>
      <c r="D65" s="42" t="s">
        <v>7</v>
      </c>
      <c r="E65" s="42"/>
      <c r="F65" s="112" t="s">
        <v>8</v>
      </c>
      <c r="G65" s="125" t="s">
        <v>96</v>
      </c>
      <c r="H65" s="117">
        <v>9200</v>
      </c>
      <c r="I65" s="126">
        <v>0</v>
      </c>
      <c r="J65" s="111">
        <v>5300</v>
      </c>
      <c r="K65" s="65">
        <v>0</v>
      </c>
    </row>
    <row r="66" spans="1:11" hidden="1">
      <c r="A66" s="40">
        <v>104000</v>
      </c>
      <c r="B66" s="33">
        <v>915</v>
      </c>
      <c r="C66" s="41" t="s">
        <v>97</v>
      </c>
      <c r="D66" s="42" t="s">
        <v>7</v>
      </c>
      <c r="E66" s="42"/>
      <c r="F66" s="112" t="s">
        <v>8</v>
      </c>
      <c r="G66" s="125" t="s">
        <v>98</v>
      </c>
      <c r="H66" s="117">
        <v>2100</v>
      </c>
      <c r="I66" s="126">
        <v>0</v>
      </c>
      <c r="J66" s="111">
        <v>4600</v>
      </c>
      <c r="K66" s="65">
        <v>0</v>
      </c>
    </row>
    <row r="67" spans="1:11" hidden="1">
      <c r="A67" s="40">
        <v>104000</v>
      </c>
      <c r="B67" s="33">
        <v>915</v>
      </c>
      <c r="C67" s="41" t="s">
        <v>99</v>
      </c>
      <c r="D67" s="42" t="s">
        <v>7</v>
      </c>
      <c r="E67" s="42"/>
      <c r="F67" s="112" t="s">
        <v>8</v>
      </c>
      <c r="G67" s="125" t="s">
        <v>100</v>
      </c>
      <c r="H67" s="117">
        <v>3300</v>
      </c>
      <c r="I67" s="126">
        <v>0</v>
      </c>
      <c r="J67" s="111">
        <v>1600</v>
      </c>
      <c r="K67" s="65">
        <v>0</v>
      </c>
    </row>
    <row r="68" spans="1:11" hidden="1">
      <c r="A68" s="40">
        <v>104000</v>
      </c>
      <c r="B68" s="33">
        <v>915</v>
      </c>
      <c r="C68" s="41" t="s">
        <v>101</v>
      </c>
      <c r="D68" s="42" t="s">
        <v>7</v>
      </c>
      <c r="E68" s="42"/>
      <c r="F68" s="112" t="s">
        <v>8</v>
      </c>
      <c r="G68" s="125" t="s">
        <v>102</v>
      </c>
      <c r="H68" s="117">
        <v>1300</v>
      </c>
      <c r="I68" s="126">
        <v>0</v>
      </c>
      <c r="J68" s="111">
        <v>2400</v>
      </c>
      <c r="K68" s="65">
        <v>0</v>
      </c>
    </row>
    <row r="69" spans="1:11" hidden="1">
      <c r="A69" s="40">
        <v>104000</v>
      </c>
      <c r="B69" s="33">
        <v>915</v>
      </c>
      <c r="C69" s="41" t="s">
        <v>103</v>
      </c>
      <c r="D69" s="42" t="s">
        <v>7</v>
      </c>
      <c r="E69" s="42"/>
      <c r="F69" s="112" t="s">
        <v>8</v>
      </c>
      <c r="G69" s="125" t="s">
        <v>104</v>
      </c>
      <c r="H69" s="117">
        <v>2600</v>
      </c>
      <c r="I69" s="126">
        <v>0</v>
      </c>
      <c r="J69" s="111">
        <v>2200</v>
      </c>
      <c r="K69" s="65">
        <v>0</v>
      </c>
    </row>
    <row r="70" spans="1:11" hidden="1">
      <c r="A70" s="40">
        <v>104000</v>
      </c>
      <c r="B70" s="33">
        <v>915</v>
      </c>
      <c r="C70" s="41" t="s">
        <v>105</v>
      </c>
      <c r="D70" s="42" t="s">
        <v>7</v>
      </c>
      <c r="E70" s="42"/>
      <c r="F70" s="112" t="s">
        <v>8</v>
      </c>
      <c r="G70" s="125" t="s">
        <v>106</v>
      </c>
      <c r="H70" s="117">
        <v>3800</v>
      </c>
      <c r="I70" s="126">
        <v>0</v>
      </c>
      <c r="J70" s="111">
        <v>2600</v>
      </c>
      <c r="K70" s="65">
        <v>0</v>
      </c>
    </row>
    <row r="71" spans="1:11" hidden="1">
      <c r="A71" s="40">
        <v>104000</v>
      </c>
      <c r="B71" s="33">
        <v>915</v>
      </c>
      <c r="C71" s="41" t="s">
        <v>107</v>
      </c>
      <c r="D71" s="42" t="s">
        <v>7</v>
      </c>
      <c r="E71" s="42"/>
      <c r="F71" s="112" t="s">
        <v>8</v>
      </c>
      <c r="G71" s="125" t="s">
        <v>108</v>
      </c>
      <c r="H71" s="117">
        <v>1400</v>
      </c>
      <c r="I71" s="126">
        <v>0</v>
      </c>
      <c r="J71" s="111">
        <v>2600</v>
      </c>
      <c r="K71" s="65">
        <v>0</v>
      </c>
    </row>
    <row r="72" spans="1:11" hidden="1">
      <c r="A72" s="40">
        <v>104000</v>
      </c>
      <c r="B72" s="33">
        <v>915</v>
      </c>
      <c r="C72" s="41" t="s">
        <v>109</v>
      </c>
      <c r="D72" s="42" t="s">
        <v>7</v>
      </c>
      <c r="E72" s="42"/>
      <c r="F72" s="112" t="s">
        <v>8</v>
      </c>
      <c r="G72" s="125" t="s">
        <v>110</v>
      </c>
      <c r="H72" s="117">
        <v>3200</v>
      </c>
      <c r="I72" s="126">
        <v>0</v>
      </c>
      <c r="J72" s="111">
        <v>3600</v>
      </c>
      <c r="K72" s="65">
        <v>0</v>
      </c>
    </row>
    <row r="73" spans="1:11" hidden="1">
      <c r="A73" s="40">
        <v>104000</v>
      </c>
      <c r="B73" s="33">
        <v>915</v>
      </c>
      <c r="C73" s="41" t="s">
        <v>111</v>
      </c>
      <c r="D73" s="42" t="s">
        <v>7</v>
      </c>
      <c r="E73" s="42"/>
      <c r="F73" s="112" t="s">
        <v>8</v>
      </c>
      <c r="G73" s="125" t="s">
        <v>112</v>
      </c>
      <c r="H73" s="117">
        <v>5400</v>
      </c>
      <c r="I73" s="126">
        <v>0</v>
      </c>
      <c r="J73" s="111">
        <v>5100</v>
      </c>
      <c r="K73" s="65">
        <v>0</v>
      </c>
    </row>
    <row r="74" spans="1:11" hidden="1">
      <c r="A74" s="40">
        <v>104000</v>
      </c>
      <c r="B74" s="33">
        <v>915</v>
      </c>
      <c r="C74" s="41" t="s">
        <v>113</v>
      </c>
      <c r="D74" s="42" t="s">
        <v>7</v>
      </c>
      <c r="E74" s="42"/>
      <c r="F74" s="112" t="s">
        <v>8</v>
      </c>
      <c r="G74" s="125" t="s">
        <v>114</v>
      </c>
      <c r="H74" s="117">
        <v>2300</v>
      </c>
      <c r="I74" s="126">
        <v>0</v>
      </c>
      <c r="J74" s="111">
        <v>2300</v>
      </c>
      <c r="K74" s="65">
        <v>0</v>
      </c>
    </row>
    <row r="75" spans="1:11" hidden="1">
      <c r="A75" s="40">
        <v>104000</v>
      </c>
      <c r="B75" s="33">
        <v>915</v>
      </c>
      <c r="C75" s="41" t="s">
        <v>115</v>
      </c>
      <c r="D75" s="42" t="s">
        <v>7</v>
      </c>
      <c r="E75" s="42"/>
      <c r="F75" s="112" t="s">
        <v>8</v>
      </c>
      <c r="G75" s="125" t="s">
        <v>116</v>
      </c>
      <c r="H75" s="117">
        <v>7900</v>
      </c>
      <c r="I75" s="126">
        <v>0</v>
      </c>
      <c r="J75" s="111">
        <v>3600</v>
      </c>
      <c r="K75" s="65">
        <v>0</v>
      </c>
    </row>
    <row r="76" spans="1:11" hidden="1">
      <c r="A76" s="40">
        <v>104000</v>
      </c>
      <c r="B76" s="33">
        <v>915</v>
      </c>
      <c r="C76" s="41" t="s">
        <v>117</v>
      </c>
      <c r="D76" s="42" t="s">
        <v>7</v>
      </c>
      <c r="E76" s="42"/>
      <c r="F76" s="112" t="s">
        <v>8</v>
      </c>
      <c r="G76" s="125" t="s">
        <v>118</v>
      </c>
      <c r="H76" s="117">
        <v>3200</v>
      </c>
      <c r="I76" s="126">
        <v>0</v>
      </c>
      <c r="J76" s="111">
        <v>7000</v>
      </c>
      <c r="K76" s="65">
        <v>0</v>
      </c>
    </row>
    <row r="77" spans="1:11">
      <c r="A77" s="11">
        <v>104000</v>
      </c>
      <c r="B77" s="12">
        <v>920</v>
      </c>
      <c r="C77" s="12"/>
      <c r="D77" s="13"/>
      <c r="E77" s="13"/>
      <c r="F77" s="109">
        <v>200</v>
      </c>
      <c r="G77" s="110" t="s">
        <v>119</v>
      </c>
      <c r="H77" s="111">
        <f>SUM(H78:H84)</f>
        <v>146800</v>
      </c>
      <c r="I77" s="111"/>
      <c r="J77" s="111">
        <f>SUM(J78:J84)</f>
        <v>164200</v>
      </c>
      <c r="K77" s="16"/>
    </row>
    <row r="78" spans="1:11" hidden="1">
      <c r="A78" s="40">
        <v>104000</v>
      </c>
      <c r="B78" s="33">
        <v>920</v>
      </c>
      <c r="C78" s="41" t="s">
        <v>12</v>
      </c>
      <c r="D78" s="42" t="s">
        <v>7</v>
      </c>
      <c r="E78" s="42"/>
      <c r="F78" s="112" t="s">
        <v>8</v>
      </c>
      <c r="G78" s="110" t="s">
        <v>120</v>
      </c>
      <c r="H78" s="117">
        <v>38800</v>
      </c>
      <c r="I78" s="115">
        <v>0</v>
      </c>
      <c r="J78" s="111">
        <v>61200</v>
      </c>
      <c r="K78" s="38">
        <v>0</v>
      </c>
    </row>
    <row r="79" spans="1:11" hidden="1">
      <c r="A79" s="40">
        <v>104000</v>
      </c>
      <c r="B79" s="33" t="s">
        <v>121</v>
      </c>
      <c r="C79" s="41" t="s">
        <v>16</v>
      </c>
      <c r="D79" s="42" t="s">
        <v>33</v>
      </c>
      <c r="E79" s="42"/>
      <c r="F79" s="112" t="s">
        <v>34</v>
      </c>
      <c r="G79" s="110" t="s">
        <v>122</v>
      </c>
      <c r="H79" s="117">
        <v>5000</v>
      </c>
      <c r="I79" s="115">
        <v>5000</v>
      </c>
      <c r="J79" s="111">
        <v>10000</v>
      </c>
      <c r="K79" s="38">
        <v>5000</v>
      </c>
    </row>
    <row r="80" spans="1:11" hidden="1">
      <c r="A80" s="40">
        <v>104000</v>
      </c>
      <c r="B80" s="33">
        <v>920</v>
      </c>
      <c r="C80" s="41" t="s">
        <v>48</v>
      </c>
      <c r="D80" s="42" t="s">
        <v>51</v>
      </c>
      <c r="E80" s="42"/>
      <c r="F80" s="112" t="s">
        <v>34</v>
      </c>
      <c r="G80" s="110" t="s">
        <v>123</v>
      </c>
      <c r="H80" s="117">
        <v>35000</v>
      </c>
      <c r="I80" s="117">
        <v>35000</v>
      </c>
      <c r="J80" s="117">
        <v>10000</v>
      </c>
      <c r="K80" s="62">
        <v>10000</v>
      </c>
    </row>
    <row r="81" spans="1:12" hidden="1">
      <c r="A81" s="40">
        <v>104000</v>
      </c>
      <c r="B81" s="33">
        <v>920</v>
      </c>
      <c r="C81" s="41" t="s">
        <v>48</v>
      </c>
      <c r="D81" s="42" t="s">
        <v>58</v>
      </c>
      <c r="E81" s="42"/>
      <c r="F81" s="112" t="s">
        <v>34</v>
      </c>
      <c r="G81" s="110" t="s">
        <v>124</v>
      </c>
      <c r="H81" s="117">
        <v>20000</v>
      </c>
      <c r="I81" s="115">
        <v>10000</v>
      </c>
      <c r="J81" s="111">
        <v>55000</v>
      </c>
      <c r="K81" s="38">
        <v>45000</v>
      </c>
      <c r="L81" t="s">
        <v>246</v>
      </c>
    </row>
    <row r="82" spans="1:12" hidden="1">
      <c r="A82" s="40">
        <v>104000</v>
      </c>
      <c r="B82" s="33">
        <v>920</v>
      </c>
      <c r="C82" s="41" t="s">
        <v>17</v>
      </c>
      <c r="D82" s="42" t="s">
        <v>33</v>
      </c>
      <c r="E82" s="42"/>
      <c r="F82" s="112" t="s">
        <v>34</v>
      </c>
      <c r="G82" s="110" t="s">
        <v>247</v>
      </c>
      <c r="H82" s="117">
        <v>18000</v>
      </c>
      <c r="I82" s="115">
        <v>15000</v>
      </c>
      <c r="J82" s="111">
        <v>8000</v>
      </c>
      <c r="K82" s="38">
        <v>5000</v>
      </c>
      <c r="L82" t="s">
        <v>246</v>
      </c>
    </row>
    <row r="83" spans="1:12" hidden="1">
      <c r="A83" s="40">
        <v>104000</v>
      </c>
      <c r="B83" s="33">
        <v>920</v>
      </c>
      <c r="C83" s="41" t="s">
        <v>70</v>
      </c>
      <c r="D83" s="42" t="s">
        <v>33</v>
      </c>
      <c r="E83" s="42"/>
      <c r="F83" s="112" t="s">
        <v>34</v>
      </c>
      <c r="G83" s="110" t="s">
        <v>248</v>
      </c>
      <c r="H83" s="117">
        <v>15000</v>
      </c>
      <c r="I83" s="115">
        <v>15000</v>
      </c>
      <c r="J83" s="111">
        <v>10000</v>
      </c>
      <c r="K83" s="38">
        <v>10000</v>
      </c>
      <c r="L83" t="s">
        <v>246</v>
      </c>
    </row>
    <row r="84" spans="1:12" hidden="1">
      <c r="A84" s="40">
        <v>104000</v>
      </c>
      <c r="B84" s="33">
        <v>920</v>
      </c>
      <c r="C84" s="41" t="s">
        <v>125</v>
      </c>
      <c r="D84" s="42" t="s">
        <v>33</v>
      </c>
      <c r="E84" s="42"/>
      <c r="F84" s="112" t="s">
        <v>34</v>
      </c>
      <c r="G84" s="110" t="s">
        <v>249</v>
      </c>
      <c r="H84" s="117">
        <v>15000</v>
      </c>
      <c r="I84" s="115">
        <v>15000</v>
      </c>
      <c r="J84" s="111">
        <v>10000</v>
      </c>
      <c r="K84" s="38">
        <v>10000</v>
      </c>
      <c r="L84" t="s">
        <v>246</v>
      </c>
    </row>
    <row r="85" spans="1:12">
      <c r="A85" s="11">
        <v>104000</v>
      </c>
      <c r="B85" s="12">
        <v>923</v>
      </c>
      <c r="C85" s="12"/>
      <c r="D85" s="13"/>
      <c r="E85" s="13"/>
      <c r="F85" s="109">
        <v>230</v>
      </c>
      <c r="G85" s="110" t="s">
        <v>126</v>
      </c>
      <c r="H85" s="111">
        <f>SUM(H86:H88)</f>
        <v>48000</v>
      </c>
      <c r="I85" s="111"/>
      <c r="J85" s="111">
        <f>SUM(J86:J88)</f>
        <v>42000</v>
      </c>
      <c r="K85" s="16"/>
    </row>
    <row r="86" spans="1:12" hidden="1">
      <c r="A86" s="40">
        <v>104000</v>
      </c>
      <c r="B86" s="33">
        <v>923</v>
      </c>
      <c r="C86" s="41" t="s">
        <v>6</v>
      </c>
      <c r="D86" s="42" t="s">
        <v>7</v>
      </c>
      <c r="E86" s="42"/>
      <c r="F86" s="112" t="s">
        <v>8</v>
      </c>
      <c r="G86" s="110" t="s">
        <v>127</v>
      </c>
      <c r="H86" s="117">
        <v>28000</v>
      </c>
      <c r="I86" s="127">
        <v>0</v>
      </c>
      <c r="J86" s="117">
        <v>32000</v>
      </c>
      <c r="K86" s="38">
        <v>0</v>
      </c>
    </row>
    <row r="87" spans="1:12" hidden="1">
      <c r="A87" s="40">
        <v>104000</v>
      </c>
      <c r="B87" s="33">
        <v>923</v>
      </c>
      <c r="C87" s="41" t="s">
        <v>6</v>
      </c>
      <c r="D87" s="42" t="s">
        <v>51</v>
      </c>
      <c r="E87" s="42"/>
      <c r="F87" s="112" t="s">
        <v>34</v>
      </c>
      <c r="G87" s="110" t="s">
        <v>128</v>
      </c>
      <c r="H87" s="117">
        <v>10000</v>
      </c>
      <c r="I87" s="127">
        <v>0</v>
      </c>
      <c r="J87" s="117">
        <v>0</v>
      </c>
      <c r="K87" s="38">
        <v>0</v>
      </c>
    </row>
    <row r="88" spans="1:12" hidden="1">
      <c r="A88" s="40">
        <v>104000</v>
      </c>
      <c r="B88" s="33">
        <v>923</v>
      </c>
      <c r="C88" s="41" t="s">
        <v>6</v>
      </c>
      <c r="D88" s="42" t="s">
        <v>53</v>
      </c>
      <c r="E88" s="42"/>
      <c r="F88" s="112" t="s">
        <v>34</v>
      </c>
      <c r="G88" s="110" t="s">
        <v>129</v>
      </c>
      <c r="H88" s="117">
        <v>10000</v>
      </c>
      <c r="I88" s="127">
        <v>0</v>
      </c>
      <c r="J88" s="117">
        <v>10000</v>
      </c>
      <c r="K88" s="38">
        <v>0</v>
      </c>
    </row>
    <row r="89" spans="1:12">
      <c r="A89" s="11">
        <v>104000</v>
      </c>
      <c r="B89" s="12">
        <v>929</v>
      </c>
      <c r="C89" s="12"/>
      <c r="D89" s="13"/>
      <c r="E89" s="13"/>
      <c r="F89" s="109">
        <v>290</v>
      </c>
      <c r="G89" s="110" t="s">
        <v>130</v>
      </c>
      <c r="H89" s="111">
        <f>SUM(H90:H92)</f>
        <v>344000</v>
      </c>
      <c r="I89" s="111"/>
      <c r="J89" s="111">
        <f>SUM(J90:J92)</f>
        <v>49000</v>
      </c>
      <c r="K89" s="16"/>
    </row>
    <row r="90" spans="1:12" hidden="1">
      <c r="A90" s="40">
        <v>104000</v>
      </c>
      <c r="B90" s="33">
        <v>929</v>
      </c>
      <c r="C90" s="41" t="s">
        <v>6</v>
      </c>
      <c r="D90" s="42" t="s">
        <v>7</v>
      </c>
      <c r="E90" s="42"/>
      <c r="F90" s="112" t="s">
        <v>8</v>
      </c>
      <c r="G90" s="110" t="s">
        <v>131</v>
      </c>
      <c r="H90" s="117">
        <v>232000</v>
      </c>
      <c r="I90" s="115">
        <v>0</v>
      </c>
      <c r="J90" s="111">
        <v>27000</v>
      </c>
      <c r="K90" s="38">
        <v>0</v>
      </c>
    </row>
    <row r="91" spans="1:12" hidden="1">
      <c r="A91" s="40">
        <v>104000</v>
      </c>
      <c r="B91" s="33">
        <v>929</v>
      </c>
      <c r="C91" s="41" t="s">
        <v>6</v>
      </c>
      <c r="D91" s="42" t="s">
        <v>33</v>
      </c>
      <c r="E91" s="42"/>
      <c r="F91" s="112" t="s">
        <v>34</v>
      </c>
      <c r="G91" s="110" t="s">
        <v>250</v>
      </c>
      <c r="H91" s="117">
        <v>22000</v>
      </c>
      <c r="I91" s="115">
        <v>20000</v>
      </c>
      <c r="J91" s="111">
        <v>22000</v>
      </c>
      <c r="K91" s="38">
        <v>20000</v>
      </c>
    </row>
    <row r="92" spans="1:12" hidden="1">
      <c r="A92" s="40">
        <v>104000</v>
      </c>
      <c r="B92" s="33">
        <v>929</v>
      </c>
      <c r="C92" s="41" t="s">
        <v>6</v>
      </c>
      <c r="D92" s="94" t="s">
        <v>51</v>
      </c>
      <c r="E92" s="42"/>
      <c r="F92" s="112" t="s">
        <v>34</v>
      </c>
      <c r="G92" s="110" t="s">
        <v>251</v>
      </c>
      <c r="H92" s="117">
        <v>90000</v>
      </c>
      <c r="I92" s="115">
        <v>0</v>
      </c>
      <c r="J92" s="111">
        <v>0</v>
      </c>
      <c r="K92" s="38">
        <v>0</v>
      </c>
      <c r="L92" t="s">
        <v>246</v>
      </c>
    </row>
    <row r="93" spans="1:12">
      <c r="A93" s="11">
        <v>104000</v>
      </c>
      <c r="B93" s="12">
        <v>930</v>
      </c>
      <c r="C93" s="12"/>
      <c r="D93" s="13"/>
      <c r="E93" s="13"/>
      <c r="F93" s="109">
        <v>300</v>
      </c>
      <c r="G93" s="110" t="s">
        <v>132</v>
      </c>
      <c r="H93" s="111">
        <f>SUM(H94)</f>
        <v>2300</v>
      </c>
      <c r="I93" s="111"/>
      <c r="J93" s="111">
        <f>SUM(J94)</f>
        <v>2700</v>
      </c>
      <c r="K93" s="16"/>
    </row>
    <row r="94" spans="1:12" hidden="1">
      <c r="A94" s="40">
        <v>104000</v>
      </c>
      <c r="B94" s="33">
        <v>930</v>
      </c>
      <c r="C94" s="41" t="s">
        <v>6</v>
      </c>
      <c r="D94" s="42" t="s">
        <v>7</v>
      </c>
      <c r="E94" s="42"/>
      <c r="F94" s="112" t="s">
        <v>8</v>
      </c>
      <c r="G94" s="110" t="s">
        <v>133</v>
      </c>
      <c r="H94" s="117">
        <v>2300</v>
      </c>
      <c r="I94" s="115">
        <v>0</v>
      </c>
      <c r="J94" s="111">
        <v>2700</v>
      </c>
      <c r="K94" s="38">
        <v>0</v>
      </c>
    </row>
    <row r="95" spans="1:12">
      <c r="A95" s="11">
        <v>104000</v>
      </c>
      <c r="B95" s="12">
        <v>932</v>
      </c>
      <c r="C95" s="12"/>
      <c r="D95" s="13"/>
      <c r="E95" s="13"/>
      <c r="F95" s="109">
        <v>320</v>
      </c>
      <c r="G95" s="110" t="s">
        <v>134</v>
      </c>
      <c r="H95" s="111">
        <f>SUM(H96:H99)</f>
        <v>376000</v>
      </c>
      <c r="I95" s="111"/>
      <c r="J95" s="111">
        <f>SUM(J96:J99)</f>
        <v>308600</v>
      </c>
      <c r="K95" s="16"/>
    </row>
    <row r="96" spans="1:12" hidden="1">
      <c r="A96" s="40">
        <v>104000</v>
      </c>
      <c r="B96" s="33">
        <v>932</v>
      </c>
      <c r="C96" s="41" t="s">
        <v>6</v>
      </c>
      <c r="D96" s="42" t="s">
        <v>7</v>
      </c>
      <c r="E96" s="42"/>
      <c r="F96" s="112" t="s">
        <v>8</v>
      </c>
      <c r="G96" s="110" t="s">
        <v>135</v>
      </c>
      <c r="H96" s="117">
        <v>213300</v>
      </c>
      <c r="I96" s="115">
        <v>0</v>
      </c>
      <c r="J96" s="111">
        <v>231500</v>
      </c>
      <c r="K96" s="38">
        <v>0</v>
      </c>
    </row>
    <row r="97" spans="1:12" hidden="1">
      <c r="A97" s="40">
        <v>104000</v>
      </c>
      <c r="B97" s="33">
        <v>932</v>
      </c>
      <c r="C97" s="41" t="s">
        <v>6</v>
      </c>
      <c r="D97" s="42" t="s">
        <v>33</v>
      </c>
      <c r="E97" s="42"/>
      <c r="F97" s="118" t="s">
        <v>34</v>
      </c>
      <c r="G97" s="110" t="s">
        <v>252</v>
      </c>
      <c r="H97" s="117">
        <v>22700</v>
      </c>
      <c r="I97" s="115">
        <v>0</v>
      </c>
      <c r="J97" s="111">
        <v>37100</v>
      </c>
      <c r="K97" s="38">
        <v>0</v>
      </c>
      <c r="L97" t="s">
        <v>240</v>
      </c>
    </row>
    <row r="98" spans="1:12" hidden="1">
      <c r="A98" s="40">
        <v>104000</v>
      </c>
      <c r="B98" s="33">
        <v>932</v>
      </c>
      <c r="C98" s="33" t="s">
        <v>6</v>
      </c>
      <c r="D98" s="34" t="s">
        <v>53</v>
      </c>
      <c r="E98" s="34"/>
      <c r="F98" s="112" t="s">
        <v>34</v>
      </c>
      <c r="G98" s="110" t="s">
        <v>253</v>
      </c>
      <c r="H98" s="117">
        <v>100000</v>
      </c>
      <c r="I98" s="115">
        <v>0</v>
      </c>
      <c r="J98" s="111">
        <v>0</v>
      </c>
      <c r="K98" s="38">
        <v>0</v>
      </c>
    </row>
    <row r="99" spans="1:12" hidden="1">
      <c r="A99" s="32">
        <v>104000</v>
      </c>
      <c r="B99" s="33">
        <v>932</v>
      </c>
      <c r="C99" s="33" t="s">
        <v>6</v>
      </c>
      <c r="D99" s="42" t="s">
        <v>19</v>
      </c>
      <c r="E99" s="34"/>
      <c r="F99" s="112" t="s">
        <v>20</v>
      </c>
      <c r="G99" s="110" t="s">
        <v>255</v>
      </c>
      <c r="H99" s="117">
        <v>40000</v>
      </c>
      <c r="I99" s="115">
        <v>40000</v>
      </c>
      <c r="J99" s="111">
        <v>40000</v>
      </c>
      <c r="K99" s="38">
        <v>40000</v>
      </c>
      <c r="L99" t="s">
        <v>254</v>
      </c>
    </row>
    <row r="100" spans="1:12">
      <c r="A100" s="11">
        <v>104000</v>
      </c>
      <c r="B100" s="12">
        <v>934</v>
      </c>
      <c r="C100" s="12"/>
      <c r="D100" s="13"/>
      <c r="E100" s="13"/>
      <c r="F100" s="109">
        <v>340</v>
      </c>
      <c r="G100" s="110" t="s">
        <v>136</v>
      </c>
      <c r="H100" s="111">
        <f>SUM(H101)</f>
        <v>9000</v>
      </c>
      <c r="I100" s="111"/>
      <c r="J100" s="111">
        <f>SUM(J101)</f>
        <v>8000</v>
      </c>
      <c r="K100" s="16"/>
    </row>
    <row r="101" spans="1:12" hidden="1">
      <c r="A101" s="40">
        <v>104000</v>
      </c>
      <c r="B101" s="33">
        <v>934</v>
      </c>
      <c r="C101" s="41" t="s">
        <v>6</v>
      </c>
      <c r="D101" s="42" t="s">
        <v>7</v>
      </c>
      <c r="E101" s="42"/>
      <c r="F101" s="112" t="s">
        <v>8</v>
      </c>
      <c r="G101" s="110" t="s">
        <v>137</v>
      </c>
      <c r="H101" s="117">
        <v>9000</v>
      </c>
      <c r="I101" s="127">
        <v>0</v>
      </c>
      <c r="J101" s="117">
        <v>8000</v>
      </c>
      <c r="K101" s="38">
        <v>0</v>
      </c>
    </row>
    <row r="102" spans="1:12">
      <c r="A102" s="11">
        <v>104000</v>
      </c>
      <c r="B102" s="12">
        <v>936</v>
      </c>
      <c r="C102" s="12"/>
      <c r="D102" s="13"/>
      <c r="E102" s="13"/>
      <c r="F102" s="109">
        <v>360</v>
      </c>
      <c r="G102" s="110" t="s">
        <v>138</v>
      </c>
      <c r="H102" s="111">
        <f>SUM(H103:H105)</f>
        <v>81000</v>
      </c>
      <c r="I102" s="111"/>
      <c r="J102" s="111">
        <f>SUM(J103:J105)</f>
        <v>90200</v>
      </c>
      <c r="K102" s="16"/>
    </row>
    <row r="103" spans="1:12" hidden="1">
      <c r="A103" s="40">
        <v>104000</v>
      </c>
      <c r="B103" s="33">
        <v>936</v>
      </c>
      <c r="C103" s="41" t="s">
        <v>6</v>
      </c>
      <c r="D103" s="42" t="s">
        <v>7</v>
      </c>
      <c r="E103" s="42"/>
      <c r="F103" s="112" t="s">
        <v>8</v>
      </c>
      <c r="G103" s="110" t="s">
        <v>139</v>
      </c>
      <c r="H103" s="117">
        <v>31000</v>
      </c>
      <c r="I103" s="115">
        <v>0</v>
      </c>
      <c r="J103" s="111">
        <v>36400</v>
      </c>
      <c r="K103" s="38">
        <v>0</v>
      </c>
    </row>
    <row r="104" spans="1:12" hidden="1">
      <c r="A104" s="40">
        <v>104000</v>
      </c>
      <c r="B104" s="33">
        <v>936</v>
      </c>
      <c r="C104" s="41" t="s">
        <v>6</v>
      </c>
      <c r="D104" s="42" t="s">
        <v>33</v>
      </c>
      <c r="E104" s="42"/>
      <c r="F104" s="112" t="s">
        <v>34</v>
      </c>
      <c r="G104" s="110" t="s">
        <v>140</v>
      </c>
      <c r="H104" s="117">
        <v>30000</v>
      </c>
      <c r="I104" s="115">
        <v>15000</v>
      </c>
      <c r="J104" s="111">
        <v>35000</v>
      </c>
      <c r="K104" s="38">
        <v>20000</v>
      </c>
    </row>
    <row r="105" spans="1:12" hidden="1">
      <c r="A105" s="40">
        <v>104000</v>
      </c>
      <c r="B105" s="33">
        <v>936</v>
      </c>
      <c r="C105" s="41" t="s">
        <v>6</v>
      </c>
      <c r="D105" s="42" t="s">
        <v>80</v>
      </c>
      <c r="E105" s="42"/>
      <c r="F105" s="112" t="s">
        <v>81</v>
      </c>
      <c r="G105" s="110" t="s">
        <v>142</v>
      </c>
      <c r="H105" s="117">
        <v>20000</v>
      </c>
      <c r="I105" s="115">
        <v>15000</v>
      </c>
      <c r="J105" s="111">
        <v>18800</v>
      </c>
      <c r="K105" s="38">
        <v>15300</v>
      </c>
    </row>
    <row r="106" spans="1:12">
      <c r="A106" s="11">
        <v>104000</v>
      </c>
      <c r="B106" s="12">
        <v>937</v>
      </c>
      <c r="C106" s="12"/>
      <c r="D106" s="13"/>
      <c r="E106" s="13"/>
      <c r="F106" s="109">
        <v>370</v>
      </c>
      <c r="G106" s="110" t="s">
        <v>143</v>
      </c>
      <c r="H106" s="111">
        <f>SUM(H107:H110)</f>
        <v>67700</v>
      </c>
      <c r="I106" s="111"/>
      <c r="J106" s="111">
        <f>SUM(J107:J110)</f>
        <v>23000</v>
      </c>
      <c r="K106" s="16"/>
    </row>
    <row r="107" spans="1:12" hidden="1">
      <c r="A107" s="40">
        <v>104000</v>
      </c>
      <c r="B107" s="33">
        <v>937</v>
      </c>
      <c r="C107" s="41" t="s">
        <v>6</v>
      </c>
      <c r="D107" s="42" t="s">
        <v>7</v>
      </c>
      <c r="E107" s="42"/>
      <c r="F107" s="112" t="s">
        <v>8</v>
      </c>
      <c r="G107" s="110" t="s">
        <v>144</v>
      </c>
      <c r="H107" s="117">
        <v>12700</v>
      </c>
      <c r="I107" s="115">
        <v>0</v>
      </c>
      <c r="J107" s="117">
        <v>18000</v>
      </c>
      <c r="K107" s="38">
        <v>0</v>
      </c>
    </row>
    <row r="108" spans="1:12" hidden="1">
      <c r="A108" s="40">
        <v>104000</v>
      </c>
      <c r="B108" s="33">
        <v>937</v>
      </c>
      <c r="C108" s="41" t="s">
        <v>6</v>
      </c>
      <c r="D108" s="42" t="s">
        <v>33</v>
      </c>
      <c r="E108" s="42"/>
      <c r="F108" s="112" t="s">
        <v>34</v>
      </c>
      <c r="G108" s="110" t="s">
        <v>256</v>
      </c>
      <c r="H108" s="117">
        <v>30000</v>
      </c>
      <c r="I108" s="115">
        <v>0</v>
      </c>
      <c r="J108" s="111">
        <v>0</v>
      </c>
      <c r="K108" s="38">
        <v>0</v>
      </c>
    </row>
    <row r="109" spans="1:12" hidden="1">
      <c r="A109" s="40">
        <v>104000</v>
      </c>
      <c r="B109" s="33">
        <v>937</v>
      </c>
      <c r="C109" s="41" t="s">
        <v>6</v>
      </c>
      <c r="D109" s="42" t="s">
        <v>257</v>
      </c>
      <c r="E109" s="42"/>
      <c r="F109" s="118" t="s">
        <v>34</v>
      </c>
      <c r="G109" s="110" t="s">
        <v>259</v>
      </c>
      <c r="H109" s="117">
        <v>25000</v>
      </c>
      <c r="I109" s="115">
        <v>0</v>
      </c>
      <c r="J109" s="111">
        <v>0</v>
      </c>
      <c r="K109" s="38">
        <v>0</v>
      </c>
      <c r="L109" t="s">
        <v>258</v>
      </c>
    </row>
    <row r="110" spans="1:12" hidden="1">
      <c r="A110" s="40">
        <v>104000</v>
      </c>
      <c r="B110" s="33">
        <v>937</v>
      </c>
      <c r="C110" s="41" t="s">
        <v>6</v>
      </c>
      <c r="D110" s="42" t="s">
        <v>257</v>
      </c>
      <c r="E110" s="42"/>
      <c r="F110" s="112" t="s">
        <v>34</v>
      </c>
      <c r="G110" s="110" t="s">
        <v>260</v>
      </c>
      <c r="H110" s="117">
        <v>0</v>
      </c>
      <c r="I110" s="115">
        <v>0</v>
      </c>
      <c r="J110" s="111">
        <v>5000</v>
      </c>
      <c r="K110" s="38">
        <v>0</v>
      </c>
      <c r="L110" t="s">
        <v>258</v>
      </c>
    </row>
    <row r="111" spans="1:12">
      <c r="A111" s="11">
        <v>104000</v>
      </c>
      <c r="B111" s="12">
        <v>940</v>
      </c>
      <c r="C111" s="12"/>
      <c r="D111" s="13"/>
      <c r="E111" s="13"/>
      <c r="F111" s="109">
        <v>400</v>
      </c>
      <c r="G111" s="110" t="s">
        <v>145</v>
      </c>
      <c r="H111" s="111">
        <f>SUM(H112:H114)</f>
        <v>313800</v>
      </c>
      <c r="I111" s="111"/>
      <c r="J111" s="111">
        <f>SUM(J112:J114)</f>
        <v>313800</v>
      </c>
      <c r="K111" s="16"/>
    </row>
    <row r="112" spans="1:12" hidden="1">
      <c r="A112" s="40">
        <v>104000</v>
      </c>
      <c r="B112" s="33">
        <v>940</v>
      </c>
      <c r="C112" s="41" t="s">
        <v>6</v>
      </c>
      <c r="D112" s="42" t="s">
        <v>7</v>
      </c>
      <c r="E112" s="42"/>
      <c r="F112" s="112" t="s">
        <v>8</v>
      </c>
      <c r="G112" s="110" t="s">
        <v>146</v>
      </c>
      <c r="H112" s="117">
        <v>40000</v>
      </c>
      <c r="I112" s="115">
        <v>0</v>
      </c>
      <c r="J112" s="111">
        <v>40000</v>
      </c>
      <c r="K112" s="38">
        <v>0</v>
      </c>
    </row>
    <row r="113" spans="1:12" hidden="1">
      <c r="A113" s="40">
        <v>104000</v>
      </c>
      <c r="B113" s="33">
        <v>940</v>
      </c>
      <c r="C113" s="41" t="s">
        <v>6</v>
      </c>
      <c r="D113" s="42" t="s">
        <v>45</v>
      </c>
      <c r="E113" s="42"/>
      <c r="F113" s="112" t="s">
        <v>8</v>
      </c>
      <c r="G113" s="110" t="s">
        <v>147</v>
      </c>
      <c r="H113" s="117">
        <v>272000</v>
      </c>
      <c r="I113" s="115">
        <v>0</v>
      </c>
      <c r="J113" s="111">
        <v>272000</v>
      </c>
      <c r="K113" s="38">
        <v>0</v>
      </c>
    </row>
    <row r="114" spans="1:12" hidden="1">
      <c r="A114" s="40">
        <v>104000</v>
      </c>
      <c r="B114" s="33">
        <v>940</v>
      </c>
      <c r="C114" s="41" t="s">
        <v>72</v>
      </c>
      <c r="D114" s="42" t="s">
        <v>7</v>
      </c>
      <c r="E114" s="42"/>
      <c r="F114" s="112" t="s">
        <v>8</v>
      </c>
      <c r="G114" s="110" t="s">
        <v>148</v>
      </c>
      <c r="H114" s="117">
        <v>1800</v>
      </c>
      <c r="I114" s="115">
        <v>0</v>
      </c>
      <c r="J114" s="111">
        <v>1800</v>
      </c>
      <c r="K114" s="38">
        <v>0</v>
      </c>
    </row>
    <row r="115" spans="1:12">
      <c r="A115" s="11">
        <v>104000</v>
      </c>
      <c r="B115" s="12">
        <v>941</v>
      </c>
      <c r="C115" s="12"/>
      <c r="D115" s="13"/>
      <c r="E115" s="13"/>
      <c r="F115" s="109">
        <v>410</v>
      </c>
      <c r="G115" s="110" t="s">
        <v>149</v>
      </c>
      <c r="H115" s="111">
        <f>SUM(H116:H128)</f>
        <v>535200</v>
      </c>
      <c r="I115" s="111"/>
      <c r="J115" s="111">
        <f>SUM(J116:J128)</f>
        <v>287700</v>
      </c>
      <c r="K115" s="16"/>
    </row>
    <row r="116" spans="1:12" hidden="1">
      <c r="A116" s="95">
        <v>104000</v>
      </c>
      <c r="B116" s="33">
        <v>941</v>
      </c>
      <c r="C116" s="41" t="s">
        <v>12</v>
      </c>
      <c r="D116" s="42" t="s">
        <v>7</v>
      </c>
      <c r="E116" s="42"/>
      <c r="F116" s="112" t="s">
        <v>8</v>
      </c>
      <c r="G116" s="110" t="s">
        <v>150</v>
      </c>
      <c r="H116" s="117">
        <v>19850</v>
      </c>
      <c r="I116" s="115">
        <v>0</v>
      </c>
      <c r="J116" s="111">
        <v>8140</v>
      </c>
      <c r="K116" s="38">
        <v>0</v>
      </c>
    </row>
    <row r="117" spans="1:12" hidden="1">
      <c r="A117" s="95">
        <v>104000</v>
      </c>
      <c r="B117" s="33">
        <v>941</v>
      </c>
      <c r="C117" s="41" t="s">
        <v>14</v>
      </c>
      <c r="D117" s="42" t="s">
        <v>7</v>
      </c>
      <c r="E117" s="42"/>
      <c r="F117" s="112" t="s">
        <v>8</v>
      </c>
      <c r="G117" s="110" t="s">
        <v>151</v>
      </c>
      <c r="H117" s="117">
        <v>17990</v>
      </c>
      <c r="I117" s="115">
        <v>0</v>
      </c>
      <c r="J117" s="111">
        <v>4060</v>
      </c>
      <c r="K117" s="38">
        <v>0</v>
      </c>
    </row>
    <row r="118" spans="1:12" hidden="1">
      <c r="A118" s="96">
        <v>104000</v>
      </c>
      <c r="B118" s="33">
        <v>941</v>
      </c>
      <c r="C118" s="33" t="s">
        <v>14</v>
      </c>
      <c r="D118" s="42" t="s">
        <v>33</v>
      </c>
      <c r="E118" s="42"/>
      <c r="F118" s="112" t="s">
        <v>34</v>
      </c>
      <c r="G118" s="110" t="s">
        <v>152</v>
      </c>
      <c r="H118" s="117">
        <v>35000</v>
      </c>
      <c r="I118" s="115">
        <v>0</v>
      </c>
      <c r="J118" s="111">
        <v>30000</v>
      </c>
      <c r="K118" s="38">
        <v>0</v>
      </c>
    </row>
    <row r="119" spans="1:12" hidden="1">
      <c r="A119" s="96">
        <v>104000</v>
      </c>
      <c r="B119" s="33">
        <v>941</v>
      </c>
      <c r="C119" s="41" t="s">
        <v>6</v>
      </c>
      <c r="D119" s="42" t="s">
        <v>19</v>
      </c>
      <c r="E119" s="42"/>
      <c r="F119" s="112" t="s">
        <v>40</v>
      </c>
      <c r="G119" s="110" t="s">
        <v>263</v>
      </c>
      <c r="H119" s="117">
        <v>30000</v>
      </c>
      <c r="I119" s="115">
        <v>0</v>
      </c>
      <c r="J119" s="111">
        <v>0</v>
      </c>
      <c r="K119" s="38">
        <v>0</v>
      </c>
      <c r="L119" t="s">
        <v>227</v>
      </c>
    </row>
    <row r="120" spans="1:12" hidden="1">
      <c r="A120" s="95">
        <v>104000</v>
      </c>
      <c r="B120" s="33">
        <v>941</v>
      </c>
      <c r="C120" s="41" t="s">
        <v>72</v>
      </c>
      <c r="D120" s="42" t="s">
        <v>7</v>
      </c>
      <c r="E120" s="42"/>
      <c r="F120" s="112" t="s">
        <v>8</v>
      </c>
      <c r="G120" s="110" t="s">
        <v>153</v>
      </c>
      <c r="H120" s="117">
        <v>104000</v>
      </c>
      <c r="I120" s="115">
        <v>0</v>
      </c>
      <c r="J120" s="111">
        <v>104000</v>
      </c>
      <c r="K120" s="38">
        <v>0</v>
      </c>
    </row>
    <row r="121" spans="1:12" hidden="1">
      <c r="A121" s="95">
        <v>104000</v>
      </c>
      <c r="B121" s="33">
        <v>941</v>
      </c>
      <c r="C121" s="41" t="s">
        <v>72</v>
      </c>
      <c r="D121" s="42" t="s">
        <v>257</v>
      </c>
      <c r="E121" s="42"/>
      <c r="F121" s="112" t="s">
        <v>34</v>
      </c>
      <c r="G121" s="110" t="s">
        <v>266</v>
      </c>
      <c r="H121" s="117">
        <v>30000</v>
      </c>
      <c r="I121" s="115">
        <v>0</v>
      </c>
      <c r="J121" s="111">
        <v>30000</v>
      </c>
      <c r="K121" s="38">
        <v>0</v>
      </c>
      <c r="L121" t="s">
        <v>267</v>
      </c>
    </row>
    <row r="122" spans="1:12" hidden="1">
      <c r="A122" s="96">
        <v>104000</v>
      </c>
      <c r="B122" s="33" t="s">
        <v>154</v>
      </c>
      <c r="C122" s="41" t="s">
        <v>72</v>
      </c>
      <c r="D122" s="42" t="s">
        <v>68</v>
      </c>
      <c r="E122" s="42"/>
      <c r="F122" s="112" t="s">
        <v>15</v>
      </c>
      <c r="G122" s="110" t="s">
        <v>268</v>
      </c>
      <c r="H122" s="117">
        <v>266000</v>
      </c>
      <c r="I122" s="115">
        <v>0</v>
      </c>
      <c r="J122" s="111">
        <v>0</v>
      </c>
      <c r="K122" s="38">
        <v>0</v>
      </c>
    </row>
    <row r="123" spans="1:12" hidden="1">
      <c r="A123" s="95">
        <v>104000</v>
      </c>
      <c r="B123" s="33">
        <v>941</v>
      </c>
      <c r="C123" s="41" t="s">
        <v>155</v>
      </c>
      <c r="D123" s="42" t="s">
        <v>7</v>
      </c>
      <c r="E123" s="42"/>
      <c r="F123" s="112" t="s">
        <v>8</v>
      </c>
      <c r="G123" s="110" t="s">
        <v>156</v>
      </c>
      <c r="H123" s="117">
        <v>2590</v>
      </c>
      <c r="I123" s="115">
        <v>0</v>
      </c>
      <c r="J123" s="111">
        <v>930</v>
      </c>
      <c r="K123" s="38">
        <v>0</v>
      </c>
    </row>
    <row r="124" spans="1:12" hidden="1">
      <c r="A124" s="95">
        <v>104000</v>
      </c>
      <c r="B124" s="33">
        <v>941</v>
      </c>
      <c r="C124" s="41" t="s">
        <v>157</v>
      </c>
      <c r="D124" s="42" t="s">
        <v>7</v>
      </c>
      <c r="E124" s="42"/>
      <c r="F124" s="112" t="s">
        <v>8</v>
      </c>
      <c r="G124" s="110" t="s">
        <v>158</v>
      </c>
      <c r="H124" s="117">
        <v>15440</v>
      </c>
      <c r="I124" s="115">
        <v>0</v>
      </c>
      <c r="J124" s="111">
        <v>1320</v>
      </c>
      <c r="K124" s="38">
        <v>0</v>
      </c>
    </row>
    <row r="125" spans="1:12" hidden="1">
      <c r="A125" s="95">
        <v>104000</v>
      </c>
      <c r="B125" s="33">
        <v>941</v>
      </c>
      <c r="C125" s="41" t="s">
        <v>159</v>
      </c>
      <c r="D125" s="42" t="s">
        <v>7</v>
      </c>
      <c r="E125" s="42"/>
      <c r="F125" s="112" t="s">
        <v>8</v>
      </c>
      <c r="G125" s="110" t="s">
        <v>160</v>
      </c>
      <c r="H125" s="117">
        <v>5380</v>
      </c>
      <c r="I125" s="115">
        <v>0</v>
      </c>
      <c r="J125" s="111">
        <v>950</v>
      </c>
      <c r="K125" s="38">
        <v>0</v>
      </c>
    </row>
    <row r="126" spans="1:12" hidden="1">
      <c r="A126" s="95">
        <v>104000</v>
      </c>
      <c r="B126" s="33">
        <v>941</v>
      </c>
      <c r="C126" s="41" t="s">
        <v>161</v>
      </c>
      <c r="D126" s="42" t="s">
        <v>7</v>
      </c>
      <c r="E126" s="42"/>
      <c r="F126" s="112" t="s">
        <v>8</v>
      </c>
      <c r="G126" s="110" t="s">
        <v>162</v>
      </c>
      <c r="H126" s="117">
        <v>8950</v>
      </c>
      <c r="I126" s="115">
        <v>0</v>
      </c>
      <c r="J126" s="111">
        <v>4500</v>
      </c>
      <c r="K126" s="38">
        <v>0</v>
      </c>
    </row>
    <row r="127" spans="1:12" hidden="1">
      <c r="A127" s="96">
        <v>104000</v>
      </c>
      <c r="B127" s="33">
        <v>941</v>
      </c>
      <c r="C127" s="97" t="s">
        <v>161</v>
      </c>
      <c r="D127" s="94" t="s">
        <v>51</v>
      </c>
      <c r="E127" s="42"/>
      <c r="F127" s="112" t="s">
        <v>34</v>
      </c>
      <c r="G127" s="110" t="s">
        <v>262</v>
      </c>
      <c r="H127" s="117">
        <v>0</v>
      </c>
      <c r="I127" s="115">
        <v>0</v>
      </c>
      <c r="J127" s="111">
        <v>23800</v>
      </c>
      <c r="K127" s="38">
        <v>0</v>
      </c>
      <c r="L127" t="s">
        <v>261</v>
      </c>
    </row>
    <row r="128" spans="1:12" hidden="1">
      <c r="A128" s="96">
        <v>104000</v>
      </c>
      <c r="B128" s="33">
        <v>941</v>
      </c>
      <c r="C128" s="97" t="s">
        <v>161</v>
      </c>
      <c r="D128" s="94" t="s">
        <v>51</v>
      </c>
      <c r="E128" s="42"/>
      <c r="F128" s="112" t="s">
        <v>15</v>
      </c>
      <c r="G128" s="110" t="s">
        <v>265</v>
      </c>
      <c r="H128" s="117">
        <v>0</v>
      </c>
      <c r="I128" s="115">
        <v>0</v>
      </c>
      <c r="J128" s="111">
        <v>80000</v>
      </c>
      <c r="K128" s="38">
        <v>0</v>
      </c>
      <c r="L128" t="s">
        <v>264</v>
      </c>
    </row>
    <row r="129" spans="1:12">
      <c r="A129" s="11">
        <v>104000</v>
      </c>
      <c r="B129" s="12">
        <v>950</v>
      </c>
      <c r="C129" s="12"/>
      <c r="D129" s="13"/>
      <c r="E129" s="13"/>
      <c r="F129" s="109">
        <v>500</v>
      </c>
      <c r="G129" s="110" t="s">
        <v>163</v>
      </c>
      <c r="H129" s="111">
        <f>SUM(H130:H131)</f>
        <v>136000</v>
      </c>
      <c r="I129" s="111"/>
      <c r="J129" s="111">
        <f>SUM(J130:J131)</f>
        <v>130000</v>
      </c>
      <c r="K129" s="16"/>
    </row>
    <row r="130" spans="1:12" hidden="1">
      <c r="A130" s="40">
        <v>104000</v>
      </c>
      <c r="B130" s="33">
        <v>950</v>
      </c>
      <c r="C130" s="41" t="s">
        <v>6</v>
      </c>
      <c r="D130" s="42" t="s">
        <v>7</v>
      </c>
      <c r="E130" s="42"/>
      <c r="F130" s="112" t="s">
        <v>8</v>
      </c>
      <c r="G130" s="110" t="s">
        <v>164</v>
      </c>
      <c r="H130" s="117">
        <v>96000</v>
      </c>
      <c r="I130" s="115">
        <v>0</v>
      </c>
      <c r="J130" s="111">
        <v>80000</v>
      </c>
      <c r="K130" s="38">
        <v>0</v>
      </c>
    </row>
    <row r="131" spans="1:12" hidden="1">
      <c r="A131" s="40">
        <v>104000</v>
      </c>
      <c r="B131" s="33">
        <v>950</v>
      </c>
      <c r="C131" s="41" t="s">
        <v>6</v>
      </c>
      <c r="D131" s="42" t="s">
        <v>51</v>
      </c>
      <c r="E131" s="42"/>
      <c r="F131" s="112" t="s">
        <v>34</v>
      </c>
      <c r="G131" s="110" t="s">
        <v>85</v>
      </c>
      <c r="H131" s="117">
        <v>40000</v>
      </c>
      <c r="I131" s="115">
        <v>0</v>
      </c>
      <c r="J131" s="111">
        <v>50000</v>
      </c>
      <c r="K131" s="38">
        <v>0</v>
      </c>
    </row>
    <row r="132" spans="1:12">
      <c r="A132" s="11">
        <v>104000</v>
      </c>
      <c r="B132" s="12">
        <v>951</v>
      </c>
      <c r="C132" s="12"/>
      <c r="D132" s="13"/>
      <c r="E132" s="13"/>
      <c r="F132" s="109">
        <v>510</v>
      </c>
      <c r="G132" s="110" t="s">
        <v>166</v>
      </c>
      <c r="H132" s="111">
        <f>SUM(H133:H138)</f>
        <v>266200</v>
      </c>
      <c r="I132" s="111"/>
      <c r="J132" s="111">
        <f>SUM(J133:J138)</f>
        <v>304400</v>
      </c>
      <c r="K132" s="16"/>
    </row>
    <row r="133" spans="1:12" hidden="1">
      <c r="A133" s="40">
        <v>104000</v>
      </c>
      <c r="B133" s="33">
        <v>951</v>
      </c>
      <c r="C133" s="41" t="s">
        <v>6</v>
      </c>
      <c r="D133" s="42" t="s">
        <v>7</v>
      </c>
      <c r="E133" s="42"/>
      <c r="F133" s="112" t="s">
        <v>8</v>
      </c>
      <c r="G133" s="110" t="s">
        <v>167</v>
      </c>
      <c r="H133" s="117">
        <v>62870</v>
      </c>
      <c r="I133" s="115">
        <v>0</v>
      </c>
      <c r="J133" s="111">
        <v>79200</v>
      </c>
      <c r="K133" s="38">
        <v>0</v>
      </c>
    </row>
    <row r="134" spans="1:12" hidden="1">
      <c r="A134" s="40">
        <v>104000</v>
      </c>
      <c r="B134" s="33">
        <v>951</v>
      </c>
      <c r="C134" s="41" t="s">
        <v>6</v>
      </c>
      <c r="D134" s="42" t="s">
        <v>45</v>
      </c>
      <c r="E134" s="42"/>
      <c r="F134" s="112" t="s">
        <v>8</v>
      </c>
      <c r="G134" s="110" t="s">
        <v>168</v>
      </c>
      <c r="H134" s="117">
        <v>63830</v>
      </c>
      <c r="I134" s="115">
        <v>0</v>
      </c>
      <c r="J134" s="111">
        <v>80200</v>
      </c>
      <c r="K134" s="38">
        <v>0</v>
      </c>
    </row>
    <row r="135" spans="1:12" hidden="1">
      <c r="A135" s="40">
        <v>104000</v>
      </c>
      <c r="B135" s="33">
        <v>951</v>
      </c>
      <c r="C135" s="41" t="s">
        <v>6</v>
      </c>
      <c r="D135" s="42" t="s">
        <v>33</v>
      </c>
      <c r="E135" s="42"/>
      <c r="F135" s="112" t="s">
        <v>34</v>
      </c>
      <c r="G135" s="110" t="s">
        <v>169</v>
      </c>
      <c r="H135" s="117">
        <v>14500</v>
      </c>
      <c r="I135" s="115">
        <v>14500</v>
      </c>
      <c r="J135" s="111">
        <v>20000</v>
      </c>
      <c r="K135" s="38">
        <v>20000</v>
      </c>
    </row>
    <row r="136" spans="1:12" hidden="1">
      <c r="A136" s="40">
        <v>104000</v>
      </c>
      <c r="B136" s="33">
        <v>951</v>
      </c>
      <c r="C136" s="41" t="s">
        <v>6</v>
      </c>
      <c r="D136" s="42" t="s">
        <v>51</v>
      </c>
      <c r="E136" s="42"/>
      <c r="F136" s="112" t="s">
        <v>34</v>
      </c>
      <c r="G136" s="110" t="s">
        <v>170</v>
      </c>
      <c r="H136" s="117">
        <v>30000</v>
      </c>
      <c r="I136" s="115">
        <v>10000</v>
      </c>
      <c r="J136" s="111">
        <v>30000</v>
      </c>
      <c r="K136" s="38">
        <v>10000</v>
      </c>
    </row>
    <row r="137" spans="1:12" hidden="1">
      <c r="A137" s="40">
        <v>104000</v>
      </c>
      <c r="B137" s="33">
        <v>951</v>
      </c>
      <c r="C137" s="41" t="s">
        <v>6</v>
      </c>
      <c r="D137" s="42" t="s">
        <v>55</v>
      </c>
      <c r="E137" s="42"/>
      <c r="F137" s="112" t="s">
        <v>286</v>
      </c>
      <c r="G137" s="110" t="s">
        <v>171</v>
      </c>
      <c r="H137" s="117">
        <v>55000</v>
      </c>
      <c r="I137" s="115">
        <v>55000</v>
      </c>
      <c r="J137" s="111">
        <v>55000</v>
      </c>
      <c r="K137" s="38">
        <v>55000</v>
      </c>
      <c r="L137" t="s">
        <v>269</v>
      </c>
    </row>
    <row r="138" spans="1:12" hidden="1">
      <c r="A138" s="40">
        <v>104000</v>
      </c>
      <c r="B138" s="33">
        <v>951</v>
      </c>
      <c r="C138" s="41" t="s">
        <v>6</v>
      </c>
      <c r="D138" s="42" t="s">
        <v>68</v>
      </c>
      <c r="E138" s="42"/>
      <c r="F138" s="112" t="s">
        <v>15</v>
      </c>
      <c r="G138" s="110" t="s">
        <v>172</v>
      </c>
      <c r="H138" s="117">
        <v>40000</v>
      </c>
      <c r="I138" s="115">
        <v>40000</v>
      </c>
      <c r="J138" s="111">
        <v>40000</v>
      </c>
      <c r="K138" s="38">
        <v>16200</v>
      </c>
      <c r="L138" t="s">
        <v>270</v>
      </c>
    </row>
    <row r="139" spans="1:12">
      <c r="A139" s="11">
        <v>104000</v>
      </c>
      <c r="B139" s="12">
        <v>952</v>
      </c>
      <c r="C139" s="12"/>
      <c r="D139" s="13"/>
      <c r="E139" s="13"/>
      <c r="F139" s="109">
        <v>520</v>
      </c>
      <c r="G139" s="110" t="s">
        <v>272</v>
      </c>
      <c r="H139" s="111">
        <f>SUM(H140:H145)</f>
        <v>33300</v>
      </c>
      <c r="I139" s="111"/>
      <c r="J139" s="111">
        <f>SUM(J140:J145)</f>
        <v>34300</v>
      </c>
      <c r="K139" s="16"/>
    </row>
    <row r="140" spans="1:12" hidden="1">
      <c r="A140" s="40">
        <v>104000</v>
      </c>
      <c r="B140" s="33">
        <v>952</v>
      </c>
      <c r="C140" s="41" t="s">
        <v>6</v>
      </c>
      <c r="D140" s="42" t="s">
        <v>7</v>
      </c>
      <c r="E140" s="42"/>
      <c r="F140" s="112" t="s">
        <v>8</v>
      </c>
      <c r="G140" s="110" t="s">
        <v>271</v>
      </c>
      <c r="H140" s="117">
        <v>4000</v>
      </c>
      <c r="I140" s="127">
        <v>0</v>
      </c>
      <c r="J140" s="117">
        <v>7200</v>
      </c>
      <c r="K140" s="38">
        <v>0</v>
      </c>
    </row>
    <row r="141" spans="1:12" hidden="1">
      <c r="A141" s="40">
        <v>104000</v>
      </c>
      <c r="B141" s="33">
        <v>952</v>
      </c>
      <c r="C141" s="41" t="s">
        <v>72</v>
      </c>
      <c r="D141" s="42" t="s">
        <v>45</v>
      </c>
      <c r="E141" s="42"/>
      <c r="F141" s="112" t="s">
        <v>8</v>
      </c>
      <c r="G141" s="110" t="s">
        <v>273</v>
      </c>
      <c r="H141" s="117">
        <v>3600</v>
      </c>
      <c r="I141" s="127">
        <v>0</v>
      </c>
      <c r="J141" s="117">
        <v>900</v>
      </c>
      <c r="K141" s="38">
        <v>0</v>
      </c>
    </row>
    <row r="142" spans="1:12" hidden="1">
      <c r="A142" s="40">
        <v>104000</v>
      </c>
      <c r="B142" s="33">
        <v>952</v>
      </c>
      <c r="C142" s="41" t="s">
        <v>155</v>
      </c>
      <c r="D142" s="42" t="s">
        <v>7</v>
      </c>
      <c r="E142" s="42"/>
      <c r="F142" s="112" t="s">
        <v>8</v>
      </c>
      <c r="G142" s="110" t="s">
        <v>274</v>
      </c>
      <c r="H142" s="117">
        <v>500</v>
      </c>
      <c r="I142" s="127">
        <v>0</v>
      </c>
      <c r="J142" s="117">
        <v>800</v>
      </c>
      <c r="K142" s="38">
        <v>0</v>
      </c>
    </row>
    <row r="143" spans="1:12" hidden="1">
      <c r="A143" s="40">
        <v>104000</v>
      </c>
      <c r="B143" s="33">
        <v>952</v>
      </c>
      <c r="C143" s="41" t="s">
        <v>157</v>
      </c>
      <c r="D143" s="42" t="s">
        <v>7</v>
      </c>
      <c r="E143" s="42"/>
      <c r="F143" s="112" t="s">
        <v>8</v>
      </c>
      <c r="G143" s="110" t="s">
        <v>275</v>
      </c>
      <c r="H143" s="117">
        <v>1200</v>
      </c>
      <c r="I143" s="127">
        <v>0</v>
      </c>
      <c r="J143" s="117">
        <v>1400</v>
      </c>
      <c r="K143" s="38">
        <v>0</v>
      </c>
    </row>
    <row r="144" spans="1:12" hidden="1">
      <c r="A144" s="40">
        <v>104000</v>
      </c>
      <c r="B144" s="33">
        <v>952</v>
      </c>
      <c r="C144" s="41" t="s">
        <v>159</v>
      </c>
      <c r="D144" s="42" t="s">
        <v>33</v>
      </c>
      <c r="E144" s="42"/>
      <c r="F144" s="112" t="s">
        <v>34</v>
      </c>
      <c r="G144" s="110" t="s">
        <v>173</v>
      </c>
      <c r="H144" s="117">
        <v>4000</v>
      </c>
      <c r="I144" s="127">
        <v>0</v>
      </c>
      <c r="J144" s="117">
        <v>4000</v>
      </c>
      <c r="K144" s="38">
        <v>0</v>
      </c>
    </row>
    <row r="145" spans="1:11" hidden="1">
      <c r="A145" s="40">
        <v>104000</v>
      </c>
      <c r="B145" s="33">
        <v>952</v>
      </c>
      <c r="C145" s="41" t="s">
        <v>159</v>
      </c>
      <c r="D145" s="42" t="s">
        <v>19</v>
      </c>
      <c r="E145" s="42"/>
      <c r="F145" s="112" t="s">
        <v>286</v>
      </c>
      <c r="G145" s="110" t="s">
        <v>174</v>
      </c>
      <c r="H145" s="117">
        <v>20000</v>
      </c>
      <c r="I145" s="127">
        <v>20000</v>
      </c>
      <c r="J145" s="117">
        <v>20000</v>
      </c>
      <c r="K145" s="38">
        <v>20000</v>
      </c>
    </row>
    <row r="146" spans="1:11">
      <c r="A146" s="11">
        <v>104000</v>
      </c>
      <c r="B146" s="12">
        <v>953</v>
      </c>
      <c r="C146" s="12"/>
      <c r="D146" s="13"/>
      <c r="E146" s="13"/>
      <c r="F146" s="109">
        <v>530</v>
      </c>
      <c r="G146" s="110" t="s">
        <v>175</v>
      </c>
      <c r="H146" s="111">
        <f>SUM(H147:H147)</f>
        <v>40500</v>
      </c>
      <c r="I146" s="111"/>
      <c r="J146" s="111">
        <f>SUM(J147:J147)</f>
        <v>28000</v>
      </c>
      <c r="K146" s="16"/>
    </row>
    <row r="147" spans="1:11" hidden="1">
      <c r="A147" s="40">
        <v>104000</v>
      </c>
      <c r="B147" s="33">
        <v>953</v>
      </c>
      <c r="C147" s="41" t="s">
        <v>6</v>
      </c>
      <c r="D147" s="42" t="s">
        <v>7</v>
      </c>
      <c r="E147" s="42"/>
      <c r="F147" s="112" t="s">
        <v>8</v>
      </c>
      <c r="G147" s="110" t="s">
        <v>176</v>
      </c>
      <c r="H147" s="111">
        <v>40500</v>
      </c>
      <c r="I147" s="115">
        <v>0</v>
      </c>
      <c r="J147" s="111">
        <v>28000</v>
      </c>
      <c r="K147" s="38">
        <v>0</v>
      </c>
    </row>
    <row r="148" spans="1:11">
      <c r="A148" s="11">
        <v>104000</v>
      </c>
      <c r="B148" s="12">
        <v>961</v>
      </c>
      <c r="C148" s="12"/>
      <c r="D148" s="13"/>
      <c r="E148" s="13"/>
      <c r="F148" s="109">
        <v>610</v>
      </c>
      <c r="G148" s="110" t="s">
        <v>177</v>
      </c>
      <c r="H148" s="111">
        <f>SUM(H149:H151)</f>
        <v>198300</v>
      </c>
      <c r="I148" s="111"/>
      <c r="J148" s="111">
        <f>SUM(J149:J151)</f>
        <v>187800</v>
      </c>
      <c r="K148" s="16"/>
    </row>
    <row r="149" spans="1:11" hidden="1">
      <c r="A149" s="40">
        <v>104000</v>
      </c>
      <c r="B149" s="33">
        <v>961</v>
      </c>
      <c r="C149" s="41" t="s">
        <v>6</v>
      </c>
      <c r="D149" s="42" t="s">
        <v>7</v>
      </c>
      <c r="E149" s="42"/>
      <c r="F149" s="112" t="s">
        <v>8</v>
      </c>
      <c r="G149" s="110" t="s">
        <v>178</v>
      </c>
      <c r="H149" s="117">
        <v>153500</v>
      </c>
      <c r="I149" s="115">
        <v>35100</v>
      </c>
      <c r="J149" s="111">
        <v>143000</v>
      </c>
      <c r="K149" s="38">
        <v>30000</v>
      </c>
    </row>
    <row r="150" spans="1:11" hidden="1">
      <c r="A150" s="40">
        <v>104000</v>
      </c>
      <c r="B150" s="33">
        <v>961</v>
      </c>
      <c r="C150" s="41" t="s">
        <v>6</v>
      </c>
      <c r="D150" s="42" t="s">
        <v>33</v>
      </c>
      <c r="E150" s="42"/>
      <c r="F150" s="112" t="s">
        <v>34</v>
      </c>
      <c r="G150" s="110" t="s">
        <v>179</v>
      </c>
      <c r="H150" s="117">
        <v>5000</v>
      </c>
      <c r="I150" s="115">
        <v>5000</v>
      </c>
      <c r="J150" s="111">
        <v>5000</v>
      </c>
      <c r="K150" s="38">
        <v>5000</v>
      </c>
    </row>
    <row r="151" spans="1:11" hidden="1">
      <c r="A151" s="40">
        <v>104000</v>
      </c>
      <c r="B151" s="33">
        <v>961</v>
      </c>
      <c r="C151" s="41" t="s">
        <v>6</v>
      </c>
      <c r="D151" s="42" t="s">
        <v>80</v>
      </c>
      <c r="E151" s="42"/>
      <c r="F151" s="112" t="s">
        <v>81</v>
      </c>
      <c r="G151" s="110" t="s">
        <v>180</v>
      </c>
      <c r="H151" s="117">
        <v>39800</v>
      </c>
      <c r="I151" s="115">
        <v>39800</v>
      </c>
      <c r="J151" s="111">
        <v>39800</v>
      </c>
      <c r="K151" s="38">
        <v>39800</v>
      </c>
    </row>
    <row r="152" spans="1:11">
      <c r="A152" s="11">
        <v>104000</v>
      </c>
      <c r="B152" s="12">
        <v>962</v>
      </c>
      <c r="C152" s="12"/>
      <c r="D152" s="13"/>
      <c r="E152" s="13"/>
      <c r="F152" s="109">
        <v>620</v>
      </c>
      <c r="G152" s="110" t="s">
        <v>181</v>
      </c>
      <c r="H152" s="111">
        <f>SUM(H153:H163)</f>
        <v>232700</v>
      </c>
      <c r="I152" s="111"/>
      <c r="J152" s="111">
        <f>SUM(J153:J163)</f>
        <v>242000</v>
      </c>
      <c r="K152" s="16"/>
    </row>
    <row r="153" spans="1:11" hidden="1">
      <c r="A153" s="40">
        <v>104000</v>
      </c>
      <c r="B153" s="33">
        <v>962</v>
      </c>
      <c r="C153" s="41" t="s">
        <v>6</v>
      </c>
      <c r="D153" s="42" t="s">
        <v>7</v>
      </c>
      <c r="E153" s="42"/>
      <c r="F153" s="112" t="s">
        <v>8</v>
      </c>
      <c r="G153" s="110" t="s">
        <v>182</v>
      </c>
      <c r="H153" s="117">
        <v>34400</v>
      </c>
      <c r="I153" s="115">
        <v>0</v>
      </c>
      <c r="J153" s="111">
        <v>42400</v>
      </c>
      <c r="K153" s="38">
        <v>0</v>
      </c>
    </row>
    <row r="154" spans="1:11" hidden="1">
      <c r="A154" s="40">
        <v>104000</v>
      </c>
      <c r="B154" s="33">
        <v>962</v>
      </c>
      <c r="C154" s="41" t="s">
        <v>6</v>
      </c>
      <c r="D154" s="42" t="s">
        <v>51</v>
      </c>
      <c r="E154" s="42"/>
      <c r="F154" s="112" t="s">
        <v>34</v>
      </c>
      <c r="G154" s="110" t="s">
        <v>85</v>
      </c>
      <c r="H154" s="117">
        <v>20000</v>
      </c>
      <c r="I154" s="115">
        <v>12000</v>
      </c>
      <c r="J154" s="111">
        <v>20000</v>
      </c>
      <c r="K154" s="38">
        <v>2000</v>
      </c>
    </row>
    <row r="155" spans="1:11" hidden="1">
      <c r="A155" s="40">
        <v>104000</v>
      </c>
      <c r="B155" s="41">
        <v>962</v>
      </c>
      <c r="C155" s="41" t="s">
        <v>6</v>
      </c>
      <c r="D155" s="42" t="s">
        <v>28</v>
      </c>
      <c r="E155" s="42"/>
      <c r="F155" s="112" t="s">
        <v>141</v>
      </c>
      <c r="G155" s="110" t="s">
        <v>183</v>
      </c>
      <c r="H155" s="117">
        <v>40000</v>
      </c>
      <c r="I155" s="115">
        <v>30000</v>
      </c>
      <c r="J155" s="111">
        <v>40000</v>
      </c>
      <c r="K155" s="38">
        <v>20000</v>
      </c>
    </row>
    <row r="156" spans="1:11" hidden="1">
      <c r="A156" s="40">
        <v>104000</v>
      </c>
      <c r="B156" s="41">
        <v>962</v>
      </c>
      <c r="C156" s="41" t="s">
        <v>6</v>
      </c>
      <c r="D156" s="42" t="s">
        <v>68</v>
      </c>
      <c r="E156" s="42"/>
      <c r="F156" s="112" t="s">
        <v>141</v>
      </c>
      <c r="G156" s="110" t="s">
        <v>278</v>
      </c>
      <c r="H156" s="117">
        <v>0</v>
      </c>
      <c r="I156" s="115">
        <v>0</v>
      </c>
      <c r="J156" s="111">
        <v>22000</v>
      </c>
      <c r="K156" s="38">
        <v>0</v>
      </c>
    </row>
    <row r="157" spans="1:11" hidden="1">
      <c r="A157" s="40">
        <v>104000</v>
      </c>
      <c r="B157" s="33">
        <v>962</v>
      </c>
      <c r="C157" s="41" t="s">
        <v>6</v>
      </c>
      <c r="D157" s="42" t="s">
        <v>80</v>
      </c>
      <c r="E157" s="42"/>
      <c r="F157" s="112" t="s">
        <v>81</v>
      </c>
      <c r="G157" s="110" t="s">
        <v>184</v>
      </c>
      <c r="H157" s="117">
        <v>15200</v>
      </c>
      <c r="I157" s="115">
        <v>5000</v>
      </c>
      <c r="J157" s="111">
        <v>32000</v>
      </c>
      <c r="K157" s="38">
        <v>5000</v>
      </c>
    </row>
    <row r="158" spans="1:11" hidden="1">
      <c r="A158" s="40">
        <v>104000</v>
      </c>
      <c r="B158" s="33">
        <v>962</v>
      </c>
      <c r="C158" s="41" t="s">
        <v>6</v>
      </c>
      <c r="D158" s="42" t="s">
        <v>185</v>
      </c>
      <c r="E158" s="42"/>
      <c r="F158" s="112" t="s">
        <v>81</v>
      </c>
      <c r="G158" s="110" t="s">
        <v>186</v>
      </c>
      <c r="H158" s="117">
        <v>12000</v>
      </c>
      <c r="I158" s="115">
        <v>12000</v>
      </c>
      <c r="J158" s="111">
        <v>12000</v>
      </c>
      <c r="K158" s="38">
        <v>12000</v>
      </c>
    </row>
    <row r="159" spans="1:11" hidden="1">
      <c r="A159" s="40">
        <v>104000</v>
      </c>
      <c r="B159" s="33">
        <v>962</v>
      </c>
      <c r="C159" s="41" t="s">
        <v>6</v>
      </c>
      <c r="D159" s="42" t="s">
        <v>187</v>
      </c>
      <c r="E159" s="42"/>
      <c r="F159" s="112" t="s">
        <v>81</v>
      </c>
      <c r="G159" s="110" t="s">
        <v>188</v>
      </c>
      <c r="H159" s="117">
        <v>40000</v>
      </c>
      <c r="I159" s="115">
        <v>35000</v>
      </c>
      <c r="J159" s="111">
        <v>32000</v>
      </c>
      <c r="K159" s="38">
        <v>20000</v>
      </c>
    </row>
    <row r="160" spans="1:11" hidden="1">
      <c r="A160" s="40">
        <v>104000</v>
      </c>
      <c r="B160" s="33">
        <v>962</v>
      </c>
      <c r="C160" s="41" t="s">
        <v>72</v>
      </c>
      <c r="D160" s="42" t="s">
        <v>33</v>
      </c>
      <c r="E160" s="42"/>
      <c r="F160" s="112" t="s">
        <v>8</v>
      </c>
      <c r="G160" s="110" t="s">
        <v>189</v>
      </c>
      <c r="H160" s="117">
        <v>33600</v>
      </c>
      <c r="I160" s="115">
        <v>0</v>
      </c>
      <c r="J160" s="111">
        <v>8000</v>
      </c>
      <c r="K160" s="38">
        <v>0</v>
      </c>
    </row>
    <row r="161" spans="1:12" hidden="1">
      <c r="A161" s="40">
        <v>104000</v>
      </c>
      <c r="B161" s="33">
        <v>962</v>
      </c>
      <c r="C161" s="41" t="s">
        <v>155</v>
      </c>
      <c r="D161" s="42" t="s">
        <v>33</v>
      </c>
      <c r="E161" s="42"/>
      <c r="F161" s="112" t="s">
        <v>8</v>
      </c>
      <c r="G161" s="110" t="s">
        <v>190</v>
      </c>
      <c r="H161" s="117">
        <v>32000</v>
      </c>
      <c r="I161" s="115">
        <v>12000</v>
      </c>
      <c r="J161" s="111">
        <v>28000</v>
      </c>
      <c r="K161" s="38">
        <v>12000</v>
      </c>
    </row>
    <row r="162" spans="1:12" hidden="1">
      <c r="A162" s="40">
        <v>104000</v>
      </c>
      <c r="B162" s="33">
        <v>962</v>
      </c>
      <c r="C162" s="41" t="s">
        <v>157</v>
      </c>
      <c r="D162" s="42" t="s">
        <v>33</v>
      </c>
      <c r="E162" s="42"/>
      <c r="F162" s="112" t="s">
        <v>8</v>
      </c>
      <c r="G162" s="110" t="s">
        <v>191</v>
      </c>
      <c r="H162" s="117">
        <v>3700</v>
      </c>
      <c r="I162" s="115">
        <v>0</v>
      </c>
      <c r="J162" s="111">
        <v>5600</v>
      </c>
      <c r="K162" s="38">
        <v>0</v>
      </c>
    </row>
    <row r="163" spans="1:12" hidden="1">
      <c r="A163" s="40"/>
      <c r="B163" s="33"/>
      <c r="C163" s="41"/>
      <c r="D163" s="42"/>
      <c r="E163" s="42"/>
      <c r="F163" s="112" t="s">
        <v>8</v>
      </c>
      <c r="G163" s="110" t="s">
        <v>276</v>
      </c>
      <c r="H163" s="117">
        <v>1800</v>
      </c>
      <c r="I163" s="115">
        <v>0</v>
      </c>
      <c r="J163" s="111">
        <v>0</v>
      </c>
      <c r="K163" s="38">
        <v>0</v>
      </c>
      <c r="L163" t="s">
        <v>277</v>
      </c>
    </row>
    <row r="164" spans="1:12">
      <c r="A164" s="11">
        <v>104000</v>
      </c>
      <c r="B164" s="12">
        <v>963</v>
      </c>
      <c r="C164" s="12"/>
      <c r="D164" s="13"/>
      <c r="E164" s="13"/>
      <c r="F164" s="109">
        <v>630</v>
      </c>
      <c r="G164" s="110" t="s">
        <v>192</v>
      </c>
      <c r="H164" s="111">
        <f>SUM(H165:H169)</f>
        <v>223600</v>
      </c>
      <c r="I164" s="111"/>
      <c r="J164" s="111">
        <f>SUM(J165:J169)</f>
        <v>172500</v>
      </c>
      <c r="K164" s="16"/>
    </row>
    <row r="165" spans="1:12" hidden="1">
      <c r="A165" s="40">
        <v>104000</v>
      </c>
      <c r="B165" s="33">
        <v>963</v>
      </c>
      <c r="C165" s="41" t="s">
        <v>6</v>
      </c>
      <c r="D165" s="42" t="s">
        <v>7</v>
      </c>
      <c r="E165" s="42"/>
      <c r="F165" s="112" t="s">
        <v>8</v>
      </c>
      <c r="G165" s="110" t="s">
        <v>193</v>
      </c>
      <c r="H165" s="117">
        <v>128500</v>
      </c>
      <c r="I165" s="115">
        <v>0</v>
      </c>
      <c r="J165" s="111">
        <v>135000</v>
      </c>
      <c r="K165" s="38">
        <v>0</v>
      </c>
    </row>
    <row r="166" spans="1:12" hidden="1">
      <c r="A166" s="40">
        <v>104000</v>
      </c>
      <c r="B166" s="33">
        <v>963</v>
      </c>
      <c r="C166" s="41" t="s">
        <v>6</v>
      </c>
      <c r="D166" s="42" t="s">
        <v>33</v>
      </c>
      <c r="E166" s="42"/>
      <c r="F166" s="112" t="s">
        <v>34</v>
      </c>
      <c r="G166" s="110" t="s">
        <v>194</v>
      </c>
      <c r="H166" s="117">
        <v>20000</v>
      </c>
      <c r="I166" s="115">
        <v>0</v>
      </c>
      <c r="J166" s="111">
        <v>20000</v>
      </c>
      <c r="K166" s="38">
        <v>0</v>
      </c>
    </row>
    <row r="167" spans="1:12" hidden="1">
      <c r="A167" s="40">
        <v>104000</v>
      </c>
      <c r="B167" s="33">
        <v>963</v>
      </c>
      <c r="C167" s="41" t="s">
        <v>6</v>
      </c>
      <c r="D167" s="42" t="s">
        <v>51</v>
      </c>
      <c r="E167" s="42"/>
      <c r="F167" s="112" t="s">
        <v>34</v>
      </c>
      <c r="G167" s="110" t="s">
        <v>195</v>
      </c>
      <c r="H167" s="117">
        <v>7500</v>
      </c>
      <c r="I167" s="115">
        <v>0</v>
      </c>
      <c r="J167" s="111">
        <v>7500</v>
      </c>
      <c r="K167" s="38">
        <v>0</v>
      </c>
    </row>
    <row r="168" spans="1:12" hidden="1">
      <c r="A168" s="40">
        <v>104000</v>
      </c>
      <c r="B168" s="33">
        <v>963</v>
      </c>
      <c r="C168" s="41" t="s">
        <v>6</v>
      </c>
      <c r="D168" s="42" t="s">
        <v>280</v>
      </c>
      <c r="E168" s="42"/>
      <c r="F168" s="112" t="s">
        <v>34</v>
      </c>
      <c r="G168" s="110" t="s">
        <v>279</v>
      </c>
      <c r="H168" s="117">
        <v>65000</v>
      </c>
      <c r="I168" s="115">
        <v>0</v>
      </c>
      <c r="J168" s="111">
        <v>0</v>
      </c>
      <c r="K168" s="38">
        <v>0</v>
      </c>
      <c r="L168" t="s">
        <v>281</v>
      </c>
    </row>
    <row r="169" spans="1:12" hidden="1">
      <c r="A169" s="40">
        <v>104000</v>
      </c>
      <c r="B169" s="33">
        <v>963</v>
      </c>
      <c r="C169" s="41" t="s">
        <v>6</v>
      </c>
      <c r="D169" s="42" t="s">
        <v>53</v>
      </c>
      <c r="E169" s="42"/>
      <c r="F169" s="112" t="s">
        <v>286</v>
      </c>
      <c r="G169" s="110" t="s">
        <v>196</v>
      </c>
      <c r="H169" s="117">
        <v>2600</v>
      </c>
      <c r="I169" s="115">
        <v>0</v>
      </c>
      <c r="J169" s="111">
        <v>10000</v>
      </c>
      <c r="K169" s="38">
        <v>0</v>
      </c>
    </row>
    <row r="170" spans="1:12">
      <c r="A170" s="11">
        <v>104000</v>
      </c>
      <c r="B170" s="12">
        <v>965</v>
      </c>
      <c r="C170" s="12"/>
      <c r="D170" s="13"/>
      <c r="E170" s="13"/>
      <c r="F170" s="109">
        <v>650</v>
      </c>
      <c r="G170" s="110" t="s">
        <v>197</v>
      </c>
      <c r="H170" s="111">
        <f>SUM(H171:H174)</f>
        <v>173000</v>
      </c>
      <c r="I170" s="111"/>
      <c r="J170" s="111">
        <f>SUM(J171:J174)</f>
        <v>127500</v>
      </c>
      <c r="K170" s="16"/>
    </row>
    <row r="171" spans="1:12" hidden="1">
      <c r="A171" s="40">
        <v>104000</v>
      </c>
      <c r="B171" s="33">
        <v>965</v>
      </c>
      <c r="C171" s="41" t="s">
        <v>6</v>
      </c>
      <c r="D171" s="42" t="s">
        <v>7</v>
      </c>
      <c r="E171" s="42"/>
      <c r="F171" s="112" t="s">
        <v>8</v>
      </c>
      <c r="G171" s="110" t="s">
        <v>198</v>
      </c>
      <c r="H171" s="117">
        <v>118000</v>
      </c>
      <c r="I171" s="115">
        <v>6000</v>
      </c>
      <c r="J171" s="111">
        <v>101500</v>
      </c>
      <c r="K171" s="38">
        <v>27000</v>
      </c>
    </row>
    <row r="172" spans="1:12" hidden="1">
      <c r="A172" s="40">
        <v>104000</v>
      </c>
      <c r="B172" s="33">
        <v>965</v>
      </c>
      <c r="C172" s="41" t="s">
        <v>6</v>
      </c>
      <c r="D172" s="42" t="s">
        <v>33</v>
      </c>
      <c r="E172" s="42"/>
      <c r="F172" s="112" t="s">
        <v>34</v>
      </c>
      <c r="G172" s="110" t="s">
        <v>85</v>
      </c>
      <c r="H172" s="117">
        <v>20000</v>
      </c>
      <c r="I172" s="115">
        <v>7000</v>
      </c>
      <c r="J172" s="111">
        <v>10000</v>
      </c>
      <c r="K172" s="38">
        <v>3000</v>
      </c>
    </row>
    <row r="173" spans="1:12" hidden="1">
      <c r="A173" s="40">
        <v>104000</v>
      </c>
      <c r="B173" s="33">
        <v>965</v>
      </c>
      <c r="C173" s="41" t="s">
        <v>6</v>
      </c>
      <c r="D173" s="42" t="s">
        <v>51</v>
      </c>
      <c r="E173" s="42"/>
      <c r="F173" s="112" t="s">
        <v>34</v>
      </c>
      <c r="G173" s="110" t="s">
        <v>199</v>
      </c>
      <c r="H173" s="117">
        <v>10000</v>
      </c>
      <c r="I173" s="115">
        <v>5500</v>
      </c>
      <c r="J173" s="111">
        <v>5000</v>
      </c>
      <c r="K173" s="38">
        <v>4000</v>
      </c>
    </row>
    <row r="174" spans="1:12" hidden="1">
      <c r="A174" s="40">
        <v>104000</v>
      </c>
      <c r="B174" s="33">
        <v>965</v>
      </c>
      <c r="C174" s="41" t="s">
        <v>6</v>
      </c>
      <c r="D174" s="42"/>
      <c r="E174" s="42"/>
      <c r="F174" s="112" t="s">
        <v>15</v>
      </c>
      <c r="G174" s="110" t="s">
        <v>282</v>
      </c>
      <c r="H174" s="117">
        <v>25000</v>
      </c>
      <c r="I174" s="115">
        <v>10000</v>
      </c>
      <c r="J174" s="111">
        <v>11000</v>
      </c>
      <c r="K174" s="38">
        <v>3000</v>
      </c>
      <c r="L174" t="s">
        <v>227</v>
      </c>
    </row>
    <row r="175" spans="1:12">
      <c r="A175" s="11">
        <v>104000</v>
      </c>
      <c r="B175" s="12">
        <v>966</v>
      </c>
      <c r="C175" s="12"/>
      <c r="D175" s="13"/>
      <c r="E175" s="13"/>
      <c r="F175" s="109">
        <v>660</v>
      </c>
      <c r="G175" s="110" t="s">
        <v>200</v>
      </c>
      <c r="H175" s="111">
        <f>SUM(H176:H183)</f>
        <v>235000</v>
      </c>
      <c r="I175" s="111"/>
      <c r="J175" s="111">
        <f>SUM(J176:J183)</f>
        <v>220000</v>
      </c>
      <c r="K175" s="16"/>
    </row>
    <row r="176" spans="1:12" hidden="1">
      <c r="A176" s="40">
        <v>104000</v>
      </c>
      <c r="B176" s="33">
        <v>966</v>
      </c>
      <c r="C176" s="41" t="s">
        <v>6</v>
      </c>
      <c r="D176" s="42" t="s">
        <v>7</v>
      </c>
      <c r="E176" s="42"/>
      <c r="F176" s="112" t="s">
        <v>8</v>
      </c>
      <c r="G176" s="110" t="s">
        <v>201</v>
      </c>
      <c r="H176" s="117">
        <v>122000</v>
      </c>
      <c r="I176" s="115">
        <v>10000</v>
      </c>
      <c r="J176" s="117">
        <v>122000</v>
      </c>
      <c r="K176" s="38">
        <v>10000</v>
      </c>
    </row>
    <row r="177" spans="1:12" hidden="1">
      <c r="A177" s="40">
        <v>104000</v>
      </c>
      <c r="B177" s="33">
        <v>966</v>
      </c>
      <c r="C177" s="41" t="s">
        <v>6</v>
      </c>
      <c r="D177" s="42" t="s">
        <v>33</v>
      </c>
      <c r="E177" s="42"/>
      <c r="F177" s="112" t="s">
        <v>34</v>
      </c>
      <c r="G177" s="110" t="s">
        <v>202</v>
      </c>
      <c r="H177" s="117">
        <v>5000</v>
      </c>
      <c r="I177" s="115">
        <v>0</v>
      </c>
      <c r="J177" s="111">
        <v>0</v>
      </c>
      <c r="K177" s="38">
        <v>0</v>
      </c>
    </row>
    <row r="178" spans="1:12" hidden="1">
      <c r="A178" s="40">
        <v>104000</v>
      </c>
      <c r="B178" s="33">
        <v>966</v>
      </c>
      <c r="C178" s="41" t="s">
        <v>6</v>
      </c>
      <c r="D178" s="42" t="s">
        <v>51</v>
      </c>
      <c r="E178" s="42"/>
      <c r="F178" s="112" t="s">
        <v>34</v>
      </c>
      <c r="G178" s="110" t="s">
        <v>203</v>
      </c>
      <c r="H178" s="117">
        <v>5000</v>
      </c>
      <c r="I178" s="115">
        <v>0</v>
      </c>
      <c r="J178" s="111">
        <v>5000</v>
      </c>
      <c r="K178" s="38">
        <v>0</v>
      </c>
    </row>
    <row r="179" spans="1:12" hidden="1">
      <c r="A179" s="40">
        <v>104000</v>
      </c>
      <c r="B179" s="33">
        <v>966</v>
      </c>
      <c r="C179" s="41" t="s">
        <v>6</v>
      </c>
      <c r="D179" s="42" t="s">
        <v>53</v>
      </c>
      <c r="E179" s="42"/>
      <c r="F179" s="112" t="s">
        <v>34</v>
      </c>
      <c r="G179" s="110" t="s">
        <v>204</v>
      </c>
      <c r="H179" s="117">
        <v>30000</v>
      </c>
      <c r="I179" s="115">
        <v>20000</v>
      </c>
      <c r="J179" s="111">
        <v>25000</v>
      </c>
      <c r="K179" s="38">
        <v>15000</v>
      </c>
    </row>
    <row r="180" spans="1:12" hidden="1">
      <c r="A180" s="40">
        <v>104000</v>
      </c>
      <c r="B180" s="33">
        <v>966</v>
      </c>
      <c r="C180" s="33" t="s">
        <v>6</v>
      </c>
      <c r="D180" s="94" t="s">
        <v>28</v>
      </c>
      <c r="E180" s="34"/>
      <c r="F180" s="118" t="s">
        <v>288</v>
      </c>
      <c r="G180" s="110" t="s">
        <v>205</v>
      </c>
      <c r="H180" s="117">
        <v>34000</v>
      </c>
      <c r="I180" s="115">
        <v>15000</v>
      </c>
      <c r="J180" s="111">
        <v>34000</v>
      </c>
      <c r="K180" s="38">
        <v>15000</v>
      </c>
      <c r="L180" t="s">
        <v>283</v>
      </c>
    </row>
    <row r="181" spans="1:12" hidden="1">
      <c r="A181" s="32">
        <v>104000</v>
      </c>
      <c r="B181" s="33">
        <v>966</v>
      </c>
      <c r="C181" s="33" t="s">
        <v>6</v>
      </c>
      <c r="D181" s="34" t="s">
        <v>68</v>
      </c>
      <c r="E181" s="34"/>
      <c r="F181" s="112" t="s">
        <v>15</v>
      </c>
      <c r="G181" s="110" t="s">
        <v>206</v>
      </c>
      <c r="H181" s="117">
        <v>10000</v>
      </c>
      <c r="I181" s="115">
        <v>5000</v>
      </c>
      <c r="J181" s="111">
        <v>5000</v>
      </c>
      <c r="K181" s="38">
        <v>0</v>
      </c>
      <c r="L181" t="s">
        <v>287</v>
      </c>
    </row>
    <row r="182" spans="1:12" hidden="1">
      <c r="A182" s="40">
        <v>104000</v>
      </c>
      <c r="B182" s="33">
        <v>966</v>
      </c>
      <c r="C182" s="41" t="s">
        <v>6</v>
      </c>
      <c r="D182" s="42" t="s">
        <v>80</v>
      </c>
      <c r="E182" s="42"/>
      <c r="F182" s="112" t="s">
        <v>81</v>
      </c>
      <c r="G182" s="110" t="s">
        <v>207</v>
      </c>
      <c r="H182" s="117">
        <v>12000</v>
      </c>
      <c r="I182" s="115">
        <v>5000</v>
      </c>
      <c r="J182" s="111">
        <v>12000</v>
      </c>
      <c r="K182" s="38">
        <v>5000</v>
      </c>
    </row>
    <row r="183" spans="1:12" hidden="1">
      <c r="A183" s="40">
        <v>104000</v>
      </c>
      <c r="B183" s="33">
        <v>966</v>
      </c>
      <c r="C183" s="41" t="s">
        <v>6</v>
      </c>
      <c r="D183" s="42" t="s">
        <v>185</v>
      </c>
      <c r="E183" s="42"/>
      <c r="F183" s="112" t="s">
        <v>81</v>
      </c>
      <c r="G183" s="110" t="s">
        <v>208</v>
      </c>
      <c r="H183" s="117">
        <v>17000</v>
      </c>
      <c r="I183" s="115">
        <v>7000</v>
      </c>
      <c r="J183" s="111">
        <v>17000</v>
      </c>
      <c r="K183" s="38">
        <v>7000</v>
      </c>
    </row>
    <row r="184" spans="1:12">
      <c r="A184" s="11">
        <v>104000</v>
      </c>
      <c r="B184" s="12">
        <v>967</v>
      </c>
      <c r="C184" s="12"/>
      <c r="D184" s="13"/>
      <c r="E184" s="13"/>
      <c r="F184" s="109">
        <v>670</v>
      </c>
      <c r="G184" s="110" t="s">
        <v>209</v>
      </c>
      <c r="H184" s="111">
        <f>SUM(H185:H189)</f>
        <v>132500</v>
      </c>
      <c r="I184" s="111"/>
      <c r="J184" s="111">
        <f>SUM(J185:J189)</f>
        <v>135500</v>
      </c>
      <c r="K184" s="16"/>
    </row>
    <row r="185" spans="1:12" hidden="1">
      <c r="A185" s="40">
        <v>104000</v>
      </c>
      <c r="B185" s="33">
        <v>967</v>
      </c>
      <c r="C185" s="41" t="s">
        <v>6</v>
      </c>
      <c r="D185" s="42" t="s">
        <v>7</v>
      </c>
      <c r="E185" s="42"/>
      <c r="F185" s="128" t="s">
        <v>8</v>
      </c>
      <c r="G185" s="110" t="s">
        <v>210</v>
      </c>
      <c r="H185" s="117">
        <v>42500</v>
      </c>
      <c r="I185" s="115">
        <v>0</v>
      </c>
      <c r="J185" s="111">
        <v>44500</v>
      </c>
      <c r="K185" s="38">
        <v>0</v>
      </c>
    </row>
    <row r="186" spans="1:12" hidden="1">
      <c r="A186" s="40">
        <v>104000</v>
      </c>
      <c r="B186" s="33">
        <v>967</v>
      </c>
      <c r="C186" s="41" t="s">
        <v>6</v>
      </c>
      <c r="D186" s="42" t="s">
        <v>33</v>
      </c>
      <c r="E186" s="42"/>
      <c r="F186" s="128" t="s">
        <v>34</v>
      </c>
      <c r="G186" s="110" t="s">
        <v>85</v>
      </c>
      <c r="H186" s="117">
        <v>15000</v>
      </c>
      <c r="I186" s="115">
        <v>15000</v>
      </c>
      <c r="J186" s="111">
        <v>10000</v>
      </c>
      <c r="K186" s="38">
        <v>10000</v>
      </c>
    </row>
    <row r="187" spans="1:12" hidden="1">
      <c r="A187" s="40">
        <v>104000</v>
      </c>
      <c r="B187" s="33">
        <v>967</v>
      </c>
      <c r="C187" s="41" t="s">
        <v>6</v>
      </c>
      <c r="D187" s="42" t="s">
        <v>80</v>
      </c>
      <c r="E187" s="42"/>
      <c r="F187" s="128" t="s">
        <v>81</v>
      </c>
      <c r="G187" s="110" t="s">
        <v>211</v>
      </c>
      <c r="H187" s="84">
        <v>28000</v>
      </c>
      <c r="I187" s="129">
        <v>28000</v>
      </c>
      <c r="J187" s="130">
        <v>52000</v>
      </c>
      <c r="K187" s="23">
        <v>12000</v>
      </c>
    </row>
    <row r="188" spans="1:12" hidden="1">
      <c r="A188" s="40">
        <v>104000</v>
      </c>
      <c r="B188" s="33">
        <v>967</v>
      </c>
      <c r="C188" s="41" t="s">
        <v>155</v>
      </c>
      <c r="D188" s="42" t="s">
        <v>7</v>
      </c>
      <c r="E188" s="42"/>
      <c r="F188" s="128" t="s">
        <v>8</v>
      </c>
      <c r="G188" s="110" t="s">
        <v>212</v>
      </c>
      <c r="H188" s="117">
        <v>15000</v>
      </c>
      <c r="I188" s="115">
        <v>0</v>
      </c>
      <c r="J188" s="111">
        <v>5000</v>
      </c>
      <c r="K188" s="38">
        <v>5000</v>
      </c>
    </row>
    <row r="189" spans="1:12" hidden="1">
      <c r="A189" s="40">
        <v>104000</v>
      </c>
      <c r="B189" s="33">
        <v>967</v>
      </c>
      <c r="C189" s="41" t="s">
        <v>6</v>
      </c>
      <c r="D189" s="42" t="s">
        <v>28</v>
      </c>
      <c r="E189" s="42"/>
      <c r="F189" s="128" t="s">
        <v>141</v>
      </c>
      <c r="G189" s="110" t="s">
        <v>213</v>
      </c>
      <c r="H189" s="117">
        <v>32000</v>
      </c>
      <c r="I189" s="115">
        <v>0</v>
      </c>
      <c r="J189" s="111">
        <v>24000</v>
      </c>
      <c r="K189" s="38">
        <v>0</v>
      </c>
    </row>
    <row r="190" spans="1:12" hidden="1">
      <c r="A190" s="71"/>
      <c r="B190" s="72"/>
      <c r="C190" s="73"/>
      <c r="D190" s="74"/>
      <c r="E190" s="74"/>
      <c r="F190" s="131"/>
      <c r="G190" s="132"/>
      <c r="H190" s="84"/>
      <c r="I190" s="129"/>
      <c r="J190" s="130"/>
      <c r="K190" s="77"/>
    </row>
    <row r="191" spans="1:12">
      <c r="A191" s="78"/>
      <c r="B191" s="79"/>
      <c r="F191" s="133"/>
      <c r="G191" s="134" t="s">
        <v>296</v>
      </c>
      <c r="H191" s="83">
        <f>SUM(H6:H190)/2</f>
        <v>7220000</v>
      </c>
      <c r="I191" s="84">
        <f>SUM(I6:I190)</f>
        <v>2962540</v>
      </c>
      <c r="J191" s="83">
        <f>SUM(J6:J190)/2</f>
        <v>7220000</v>
      </c>
      <c r="K191" s="84">
        <f>SUM(K6:K190)</f>
        <v>3631440</v>
      </c>
    </row>
    <row r="194" spans="1:11">
      <c r="F194" s="140" t="s">
        <v>290</v>
      </c>
      <c r="G194" s="139"/>
      <c r="H194" s="169" t="s">
        <v>297</v>
      </c>
      <c r="I194" s="169"/>
      <c r="J194" s="169"/>
    </row>
    <row r="195" spans="1:11" ht="15">
      <c r="F195" s="140"/>
      <c r="G195" s="139"/>
      <c r="H195" s="135" t="s">
        <v>298</v>
      </c>
      <c r="I195" s="136"/>
      <c r="J195" s="137" t="s">
        <v>299</v>
      </c>
    </row>
    <row r="196" spans="1:11">
      <c r="F196" s="141" t="s">
        <v>291</v>
      </c>
      <c r="G196" s="139"/>
      <c r="H196" s="84">
        <f>H206</f>
        <v>2417200</v>
      </c>
      <c r="I196" s="84">
        <f t="shared" ref="I196:K196" si="0">I206</f>
        <v>87740</v>
      </c>
      <c r="J196" s="84">
        <f t="shared" si="0"/>
        <v>2219300</v>
      </c>
      <c r="K196" s="86">
        <f t="shared" si="0"/>
        <v>109840</v>
      </c>
    </row>
    <row r="197" spans="1:11">
      <c r="F197" s="141" t="s">
        <v>292</v>
      </c>
      <c r="G197" s="139"/>
      <c r="H197" s="84">
        <f>H207-H214-H215</f>
        <v>3196200</v>
      </c>
      <c r="I197" s="138"/>
      <c r="J197" s="84">
        <f>J207-J214-J215</f>
        <v>3596900</v>
      </c>
    </row>
    <row r="198" spans="1:11">
      <c r="F198" s="141" t="s">
        <v>293</v>
      </c>
      <c r="G198" s="139"/>
      <c r="H198" s="84">
        <f>H214</f>
        <v>869600</v>
      </c>
      <c r="I198" s="138"/>
      <c r="J198" s="84">
        <f>J214</f>
        <v>843000</v>
      </c>
    </row>
    <row r="199" spans="1:11">
      <c r="F199" s="141" t="s">
        <v>294</v>
      </c>
      <c r="G199" s="139"/>
      <c r="H199" s="84">
        <f>H215</f>
        <v>294000</v>
      </c>
      <c r="I199" s="138"/>
      <c r="J199" s="84">
        <f>J215</f>
        <v>338800</v>
      </c>
    </row>
    <row r="200" spans="1:11">
      <c r="F200" s="141" t="s">
        <v>295</v>
      </c>
      <c r="G200" s="139"/>
      <c r="H200" s="84">
        <f>H208</f>
        <v>443000</v>
      </c>
      <c r="I200" s="138"/>
      <c r="J200" s="84">
        <f>J208</f>
        <v>222000</v>
      </c>
    </row>
    <row r="201" spans="1:11" ht="15">
      <c r="F201" s="140" t="s">
        <v>296</v>
      </c>
      <c r="G201" s="146"/>
      <c r="H201" s="83">
        <f>SUM(H196:H200)</f>
        <v>7220000</v>
      </c>
      <c r="I201" s="147"/>
      <c r="J201" s="83">
        <f>SUM(J196:J200)</f>
        <v>7220000</v>
      </c>
    </row>
    <row r="204" spans="1:11">
      <c r="F204" s="78" t="s">
        <v>215</v>
      </c>
      <c r="H204"/>
      <c r="J204"/>
      <c r="K204"/>
    </row>
    <row r="205" spans="1:11">
      <c r="H205"/>
      <c r="J205"/>
      <c r="K205"/>
    </row>
    <row r="206" spans="1:11">
      <c r="A206" s="89"/>
      <c r="B206" s="33"/>
      <c r="C206" s="41"/>
      <c r="D206" s="90"/>
      <c r="E206" s="90"/>
      <c r="F206" s="81" t="s">
        <v>8</v>
      </c>
      <c r="G206" s="82" t="s">
        <v>216</v>
      </c>
      <c r="H206" s="91">
        <f>SUM(H7+H9+H10+H11+H13+H14+H15+H17+H19+H20+H28+H29+H30+H31+H44+H45+H46+H47+H49+H56+H59+H60+H61+H62+H63+H65+H64+H66+H67+H68+H69+H70+H71+H72+H73+H74+H75+H76+H78+H86+H90+H94+H96+H101+H103+H107+H112+H113+H114+H116+H117+H120+H123+H124+H125+H126+H130+H133+H134+H140+H141+H142+H143+H147+H149+H153+H160+H161+H162+H163+H165+H171+H176+H185+H188)</f>
        <v>2417200</v>
      </c>
      <c r="I206" s="91">
        <f t="shared" ref="I206:K206" si="1">SUM(I7+I9+I10+I11+I13+I14+I15+I17+I19+I20+I28+I29+I30+I31+I44+I45+I46+I47+I49+I56+I59+I60+I61+I62+I63+I65+I64+I66+I67+I68+I69+I70+I71+I72+I73+I74+I75+I76+I78+I86+I90+I94+I96+I101+I103+I107+I112+I113+I114+I116+I117+I120+I123+I124+I125+I126+I130+I133+I134+I140+I141+I142+I143+I147+I149+I153+I160+I161+I162+I163+I165+I171+I176+I185+I188)</f>
        <v>87740</v>
      </c>
      <c r="J206" s="91">
        <f t="shared" si="1"/>
        <v>2219300</v>
      </c>
      <c r="K206" s="91">
        <f t="shared" si="1"/>
        <v>109840</v>
      </c>
    </row>
    <row r="207" spans="1:11">
      <c r="A207" s="89"/>
      <c r="B207" s="33"/>
      <c r="C207" s="41"/>
      <c r="D207" s="90"/>
      <c r="E207" s="90"/>
      <c r="F207" s="81" t="s">
        <v>34</v>
      </c>
      <c r="G207" s="82" t="s">
        <v>217</v>
      </c>
      <c r="H207" s="91">
        <f>SUM(H12+H16+H21+H22+H23+H24+H25+H26+H27+H32+H33+H34+H35+H36+H37+H38+H39+H40+H41+H42+H43+H50+H51+H52+H53+H54+H57+H79+H80+H81+H82+H83+H84+H87+H88+H91+H92+H97+H98+H99+H104+H105+H108+H109+H110+H118+H121+H127+H131+H135+H136+H137+H144+H145+H150+H151+H154+H157+H158+H159+H166+H167+H168+H169+H172+H173+H177+H178+H179+H180+H182+H183+H186+H187)</f>
        <v>4359800</v>
      </c>
      <c r="I207" s="91">
        <f t="shared" ref="I207:K207" si="2">SUM(I12+I16+I21+I22+I23+I24+I25+I26+I27+I32+I33+I34+I35+I36+I37+I38+I39+I40+I41+I42+I43+I50+I51+I52+I53+I54+I57+I79+I80+I81+I82+I83+I84+I87+I88+I91+I92+I97+I98+I99+I104+I105+I108+I109+I110+I118+I121+I127+I131+I135+I136+I137+I144+I145+I150+I151+I154+I157+I158+I159+I166+I167+I168+I169+I172+I173+I177+I178+I179+I180+I182+I183+I186+I187)</f>
        <v>2789800</v>
      </c>
      <c r="J207" s="91">
        <f t="shared" si="2"/>
        <v>4778700</v>
      </c>
      <c r="K207" s="91">
        <f t="shared" si="2"/>
        <v>3482400</v>
      </c>
    </row>
    <row r="208" spans="1:11">
      <c r="A208" s="89"/>
      <c r="B208" s="33"/>
      <c r="C208" s="41"/>
      <c r="D208" s="90"/>
      <c r="E208" s="90"/>
      <c r="F208" s="81" t="s">
        <v>15</v>
      </c>
      <c r="G208" s="82" t="s">
        <v>220</v>
      </c>
      <c r="H208" s="91">
        <f>SUM(H119+H122+H128+H138+H155+H156+H174+H181+H189)</f>
        <v>443000</v>
      </c>
      <c r="I208" s="91">
        <f t="shared" ref="I208:K208" si="3">SUM(I119+I122+I128+I138+I155+I156+I174+I181+I189)</f>
        <v>85000</v>
      </c>
      <c r="J208" s="91">
        <f t="shared" si="3"/>
        <v>222000</v>
      </c>
      <c r="K208" s="91">
        <f t="shared" si="3"/>
        <v>39200</v>
      </c>
    </row>
    <row r="209" spans="1:11">
      <c r="A209" s="89"/>
      <c r="B209" s="33"/>
      <c r="C209" s="41"/>
      <c r="D209" s="90"/>
      <c r="E209" s="90"/>
      <c r="H209" s="91"/>
      <c r="I209" s="91"/>
      <c r="J209" s="91"/>
      <c r="K209" s="91"/>
    </row>
    <row r="210" spans="1:11">
      <c r="A210" s="89"/>
      <c r="B210" s="33"/>
      <c r="C210" s="41"/>
      <c r="D210" s="90"/>
      <c r="E210" s="90"/>
      <c r="G210" s="78" t="s">
        <v>221</v>
      </c>
      <c r="H210" s="91">
        <f>SUM(H206:H208)</f>
        <v>7220000</v>
      </c>
      <c r="I210" s="91">
        <f t="shared" ref="I210:K210" si="4">SUM(I206:I208)</f>
        <v>2962540</v>
      </c>
      <c r="J210" s="91">
        <f t="shared" si="4"/>
        <v>7220000</v>
      </c>
      <c r="K210" s="91">
        <f t="shared" si="4"/>
        <v>3631440</v>
      </c>
    </row>
    <row r="211" spans="1:11">
      <c r="A211" s="89"/>
      <c r="B211" s="33"/>
      <c r="C211" s="41"/>
      <c r="D211" s="90"/>
      <c r="E211" s="90"/>
      <c r="G211" s="78"/>
      <c r="H211" s="91"/>
      <c r="I211" s="91"/>
      <c r="J211" s="91"/>
      <c r="K211" s="91"/>
    </row>
    <row r="212" spans="1:11">
      <c r="A212" s="89"/>
      <c r="B212" s="33"/>
      <c r="C212" s="41"/>
      <c r="D212" s="90"/>
      <c r="E212" s="90"/>
      <c r="F212" s="78" t="s">
        <v>289</v>
      </c>
      <c r="G212" s="78"/>
      <c r="H212" s="91"/>
      <c r="I212" s="91"/>
      <c r="J212" s="91"/>
      <c r="K212" s="91"/>
    </row>
    <row r="213" spans="1:11">
      <c r="A213" s="89"/>
      <c r="B213" s="33"/>
      <c r="C213" s="41"/>
      <c r="D213" s="90"/>
      <c r="E213" s="90"/>
      <c r="H213" s="91"/>
      <c r="I213" s="91"/>
      <c r="J213" s="91"/>
      <c r="K213" s="91"/>
    </row>
    <row r="214" spans="1:11">
      <c r="A214" s="89"/>
      <c r="B214" s="33"/>
      <c r="C214" s="41"/>
      <c r="D214" s="90"/>
      <c r="E214" s="90"/>
      <c r="F214" s="81" t="s">
        <v>20</v>
      </c>
      <c r="G214" s="82" t="s">
        <v>218</v>
      </c>
      <c r="H214" s="91">
        <f>SUM(H12+H22+H23+H24+H25+H26+H27+H53+H99+H119+H145+H137+H169)</f>
        <v>869600</v>
      </c>
      <c r="I214" s="91">
        <f t="shared" ref="I214:K214" si="5">SUM(I12+I22+I23+I24+I25+I26+I27+I53+I99+I119+I145+I137+I169)</f>
        <v>567000</v>
      </c>
      <c r="J214" s="91">
        <f t="shared" si="5"/>
        <v>843000</v>
      </c>
      <c r="K214" s="91">
        <f t="shared" si="5"/>
        <v>573000</v>
      </c>
    </row>
    <row r="215" spans="1:11">
      <c r="A215" s="89"/>
      <c r="B215" s="33"/>
      <c r="C215" s="41"/>
      <c r="D215" s="90"/>
      <c r="E215" s="90"/>
      <c r="F215" s="81" t="s">
        <v>81</v>
      </c>
      <c r="G215" s="82" t="s">
        <v>219</v>
      </c>
      <c r="H215" s="91">
        <f>SUM(H54+H105+H151+H155+H156+H157+H158+H159+H180+H182+H183+H187+H189)</f>
        <v>294000</v>
      </c>
      <c r="I215" s="91">
        <f t="shared" ref="I215:K215" si="6">SUM(I54+I105+I151+I155+I156+I157+I158+I159+I180+I182+I183+I187+I189)</f>
        <v>195800</v>
      </c>
      <c r="J215" s="91">
        <f t="shared" si="6"/>
        <v>338800</v>
      </c>
      <c r="K215" s="91">
        <f t="shared" si="6"/>
        <v>151900</v>
      </c>
    </row>
    <row r="216" spans="1:11">
      <c r="A216" s="89"/>
      <c r="B216" s="33"/>
      <c r="C216" s="41"/>
      <c r="D216" s="90"/>
      <c r="E216" s="90"/>
    </row>
    <row r="217" spans="1:11">
      <c r="A217" s="89"/>
      <c r="B217" s="33"/>
      <c r="C217" s="41"/>
      <c r="D217" s="90"/>
      <c r="E217" s="90"/>
      <c r="G217" s="78"/>
      <c r="H217" s="91"/>
      <c r="I217" s="87"/>
      <c r="J217" s="91"/>
      <c r="K217" s="87"/>
    </row>
    <row r="219" spans="1:11">
      <c r="H219" s="92"/>
      <c r="I219" s="87"/>
      <c r="J219" s="92"/>
      <c r="K219" s="87"/>
    </row>
    <row r="220" spans="1:11">
      <c r="H220"/>
      <c r="J220"/>
      <c r="K220"/>
    </row>
    <row r="221" spans="1:11">
      <c r="H221"/>
      <c r="J221"/>
      <c r="K221"/>
    </row>
    <row r="222" spans="1:11">
      <c r="H222"/>
      <c r="J222"/>
      <c r="K222"/>
    </row>
    <row r="223" spans="1:11">
      <c r="H223"/>
      <c r="J223"/>
      <c r="K223"/>
    </row>
    <row r="224" spans="1:11">
      <c r="H224"/>
      <c r="J224"/>
      <c r="K224"/>
    </row>
    <row r="225" spans="8:11">
      <c r="H225"/>
      <c r="J225"/>
      <c r="K225"/>
    </row>
    <row r="226" spans="8:11">
      <c r="H226"/>
      <c r="J226"/>
      <c r="K226"/>
    </row>
    <row r="227" spans="8:11">
      <c r="H227"/>
      <c r="J227"/>
      <c r="K227"/>
    </row>
    <row r="228" spans="8:11">
      <c r="H228"/>
      <c r="J228"/>
      <c r="K228"/>
    </row>
    <row r="229" spans="8:11">
      <c r="H229"/>
      <c r="J229"/>
      <c r="K229"/>
    </row>
    <row r="233" spans="8:11">
      <c r="I233" s="86"/>
    </row>
  </sheetData>
  <mergeCells count="5">
    <mergeCell ref="H1:I1"/>
    <mergeCell ref="J1:K1"/>
    <mergeCell ref="A4:G4"/>
    <mergeCell ref="A5:E5"/>
    <mergeCell ref="H194:J194"/>
  </mergeCells>
  <pageMargins left="0.70866141732283472" right="0.70866141732283472" top="0.59055118110236227" bottom="0.34" header="0.31496062992125984" footer="0.24"/>
  <pageSetup paperSize="9" scale="90" fitToHeight="0" orientation="landscape" r:id="rId1"/>
  <headerFooter>
    <oddHeader>&amp;CMaßnahmen-Plan 2016/2017 - &amp;A&amp;RAnlage 2 zu GRDrs. 700/2015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Einzelmaßnahmen 2016-2017</vt:lpstr>
      <vt:lpstr>Einzelmaßnahmen 2016-2017_THH</vt:lpstr>
      <vt:lpstr>'Einzelmaßnahmen 2016-2017'!Drucktitel</vt:lpstr>
      <vt:lpstr>'Einzelmaßnahmen 2016-2017_THH'!Drucktitel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u10a002</dc:creator>
  <cp:lastModifiedBy>u10a002</cp:lastModifiedBy>
  <cp:lastPrinted>2015-08-27T06:53:28Z</cp:lastPrinted>
  <dcterms:created xsi:type="dcterms:W3CDTF">2015-07-30T10:39:57Z</dcterms:created>
  <dcterms:modified xsi:type="dcterms:W3CDTF">2015-10-08T09:08:49Z</dcterms:modified>
</cp:coreProperties>
</file>