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240" yWindow="90" windowWidth="11490" windowHeight="5940"/>
  </bookViews>
  <sheets>
    <sheet name="Detail" sheetId="12" r:id="rId1"/>
  </sheets>
  <definedNames>
    <definedName name="_xlnm.Print_Area" localSheetId="0">Detail!$A$1:$G$117</definedName>
    <definedName name="_xlnm.Print_Titles" localSheetId="0">Detail!$10:$13</definedName>
  </definedNames>
  <calcPr calcId="162913"/>
</workbook>
</file>

<file path=xl/calcChain.xml><?xml version="1.0" encoding="utf-8"?>
<calcChain xmlns="http://schemas.openxmlformats.org/spreadsheetml/2006/main">
  <c r="F104" i="12" l="1"/>
  <c r="E104" i="12"/>
  <c r="D104" i="12"/>
  <c r="C104" i="12"/>
  <c r="F24" i="12"/>
  <c r="E56" i="12"/>
  <c r="C97" i="12"/>
  <c r="F56" i="12"/>
  <c r="E70" i="12"/>
  <c r="D56" i="12"/>
  <c r="C64" i="12"/>
  <c r="C56" i="12"/>
  <c r="C41" i="12"/>
  <c r="C24" i="12"/>
  <c r="C34" i="12"/>
  <c r="C70" i="12"/>
  <c r="D24" i="12"/>
  <c r="E24" i="12"/>
  <c r="E97" i="12"/>
  <c r="D34" i="12"/>
  <c r="D41" i="12"/>
  <c r="D58" i="12" s="1"/>
  <c r="D64" i="12"/>
  <c r="D70" i="12"/>
  <c r="D72" i="12" s="1"/>
  <c r="D97" i="12"/>
  <c r="E34" i="12"/>
  <c r="E41" i="12"/>
  <c r="E64" i="12"/>
  <c r="F97" i="12"/>
  <c r="F34" i="12"/>
  <c r="F41" i="12"/>
  <c r="F58" i="12" s="1"/>
  <c r="F109" i="12" s="1"/>
  <c r="F64" i="12"/>
  <c r="F72" i="12" s="1"/>
  <c r="F70" i="12"/>
  <c r="C58" i="12"/>
  <c r="C109" i="12"/>
  <c r="E58" i="12"/>
  <c r="E109" i="12" s="1"/>
  <c r="C72" i="12"/>
  <c r="E72" i="12"/>
  <c r="D109" i="12" l="1"/>
</calcChain>
</file>

<file path=xl/comments1.xml><?xml version="1.0" encoding="utf-8"?>
<comments xmlns="http://schemas.openxmlformats.org/spreadsheetml/2006/main">
  <authors>
    <author>u660k08</author>
    <author>Wüstlich, Helmut</author>
  </authors>
  <commentList>
    <comment ref="B37" authorId="0" shape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einschl. Schmierstoffe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einschl. Wasseruntersuchungen</t>
        </r>
      </text>
    </comment>
    <comment ref="B55" authorId="1" shapeId="0">
      <text>
        <r>
          <rPr>
            <b/>
            <sz val="9"/>
            <color indexed="81"/>
            <rFont val="Segoe UI"/>
            <family val="2"/>
          </rPr>
          <t>Wüstlich, Helmut:</t>
        </r>
        <r>
          <rPr>
            <sz val="9"/>
            <color indexed="81"/>
            <rFont val="Segoe UI"/>
            <family val="2"/>
          </rPr>
          <t xml:space="preserve">
ehemals sonst. Verbindlichkeiten</t>
        </r>
      </text>
    </comment>
    <comment ref="B63" authorId="0" shapeId="0">
      <text>
        <r>
          <rPr>
            <b/>
            <sz val="10"/>
            <color indexed="81"/>
            <rFont val="Tahoma"/>
            <family val="2"/>
          </rPr>
          <t>u660k08: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einschl. Mutterschaftsgeld</t>
        </r>
      </text>
    </comment>
    <comment ref="B91" authorId="0" shapeId="0">
      <text>
        <r>
          <rPr>
            <b/>
            <sz val="8"/>
            <color indexed="81"/>
            <rFont val="Tahoma"/>
            <family val="2"/>
          </rPr>
          <t>u660k08: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einschl. Steuerabteilung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u660k08: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einschl. Unterweisungen</t>
        </r>
      </text>
    </comment>
  </commentList>
</comments>
</file>

<file path=xl/sharedStrings.xml><?xml version="1.0" encoding="utf-8"?>
<sst xmlns="http://schemas.openxmlformats.org/spreadsheetml/2006/main" count="109" uniqueCount="103">
  <si>
    <t>Bezeichnung</t>
  </si>
  <si>
    <t>1.</t>
  </si>
  <si>
    <t>Umsatzerlöse</t>
  </si>
  <si>
    <t>2.</t>
  </si>
  <si>
    <t>Aktivierte Eigenleistungen</t>
  </si>
  <si>
    <t>3.</t>
  </si>
  <si>
    <t>Sonstige betriebliche Erträge</t>
  </si>
  <si>
    <t xml:space="preserve"> </t>
  </si>
  <si>
    <t>Personalaufwand</t>
  </si>
  <si>
    <t>6.</t>
  </si>
  <si>
    <t>Abschreibungen</t>
  </si>
  <si>
    <t>7.</t>
  </si>
  <si>
    <t>Sonstige betriebliche Aufwendungen</t>
  </si>
  <si>
    <t>8.</t>
  </si>
  <si>
    <t>9.</t>
  </si>
  <si>
    <t>Sonstige Steuern</t>
  </si>
  <si>
    <t>Eigenbetrieb Stadtentwässerung Stuttgart</t>
  </si>
  <si>
    <t>Plan</t>
  </si>
  <si>
    <t>Kosten der Straßenentwässerung</t>
  </si>
  <si>
    <t>Auflösung von Zuschüssen, Beiträgen</t>
  </si>
  <si>
    <t>Erstattungen</t>
  </si>
  <si>
    <t>Mieterträge</t>
  </si>
  <si>
    <t>4a.</t>
  </si>
  <si>
    <t>Energie</t>
  </si>
  <si>
    <t>Dienst- und Schutzkleidung</t>
  </si>
  <si>
    <t>Material</t>
  </si>
  <si>
    <t>4b.</t>
  </si>
  <si>
    <t>Reinigung Betriebsstätten</t>
  </si>
  <si>
    <t>Rohrreinigung, Schlammabsaugung</t>
  </si>
  <si>
    <t>Kanalzustandserfassung</t>
  </si>
  <si>
    <t>LFKW Büsnau</t>
  </si>
  <si>
    <t>Leistungen Fuhrpark (AfAS u.a.)</t>
  </si>
  <si>
    <t>Materialaufwand und Fremdleistungen</t>
  </si>
  <si>
    <t>5a.</t>
  </si>
  <si>
    <t>Dienstbezüge der Beamten</t>
  </si>
  <si>
    <t>Sonstige Entgelte</t>
  </si>
  <si>
    <t>Löhne und Gehälter</t>
  </si>
  <si>
    <t>5b.</t>
  </si>
  <si>
    <t>Sozialversicherungsabgaben</t>
  </si>
  <si>
    <t>Altersversorgung</t>
  </si>
  <si>
    <t>Unterstützung, Beihilfe</t>
  </si>
  <si>
    <t>Beiträge zur Berufsgenossenschaft</t>
  </si>
  <si>
    <t>Anlagenabgänge und Wertberichtigungen</t>
  </si>
  <si>
    <t>Miet- und Pachtaufwand</t>
  </si>
  <si>
    <t>Abgaben, Beiträge</t>
  </si>
  <si>
    <t>Versicherungen</t>
  </si>
  <si>
    <t>Bürobedarf, Telekommunikation, Dienstreisen</t>
  </si>
  <si>
    <t>Prüfungen, Beratungen, Gutachten</t>
  </si>
  <si>
    <t>Instandhaltung, Nebenkosten Wohngebäude</t>
  </si>
  <si>
    <t>Tiefbauamt</t>
  </si>
  <si>
    <t>Stadtmessungsamt</t>
  </si>
  <si>
    <t>Oberste Gemeindeorgane</t>
  </si>
  <si>
    <t>Rechnungsprüfungsamt</t>
  </si>
  <si>
    <t>Hauptamt</t>
  </si>
  <si>
    <t>Personalamt</t>
  </si>
  <si>
    <t>Stadtkämmerei</t>
  </si>
  <si>
    <t>Gesamtpersonalrat</t>
  </si>
  <si>
    <t>Verwaltungskosten anderer Ämter</t>
  </si>
  <si>
    <t>Aus- und Fortbildung</t>
  </si>
  <si>
    <t>Zinsaufwand</t>
  </si>
  <si>
    <t>Pos</t>
  </si>
  <si>
    <t xml:space="preserve">Verkaufserlöse </t>
  </si>
  <si>
    <t>Roh-, Hilfs- und Betriebsstoffe</t>
  </si>
  <si>
    <t>Reststoffanalyse/-entsorgung</t>
  </si>
  <si>
    <t>Bezogene Leistungen</t>
  </si>
  <si>
    <t xml:space="preserve"> 4.</t>
  </si>
  <si>
    <t>Ges. Sozialabg., Altersversorg., Unterstützung</t>
  </si>
  <si>
    <t>5.</t>
  </si>
  <si>
    <r>
      <t>Kostenerstattungen</t>
    </r>
    <r>
      <rPr>
        <vertAlign val="superscript"/>
        <sz val="8"/>
        <rFont val="Arial"/>
        <family val="2"/>
      </rPr>
      <t xml:space="preserve"> </t>
    </r>
  </si>
  <si>
    <t xml:space="preserve">Ist </t>
  </si>
  <si>
    <t>Aufgliederung des Erfolgsplans in Euro</t>
  </si>
  <si>
    <t>Hochbauamt</t>
  </si>
  <si>
    <t>Euro</t>
  </si>
  <si>
    <t xml:space="preserve">Sonstige Erträge </t>
  </si>
  <si>
    <t>Reinigung Arbeitskleidung</t>
  </si>
  <si>
    <t>Pfortendienst</t>
  </si>
  <si>
    <t>Erträge aus Anlagenabgängen</t>
  </si>
  <si>
    <t>Zuschreibungen zu Forderungen</t>
  </si>
  <si>
    <t>Chemikalien, Betriebsstoffe</t>
  </si>
  <si>
    <t>Inventurdifferenzen bei Vorräten</t>
  </si>
  <si>
    <t>Vergütung der Beschäftigten</t>
  </si>
  <si>
    <t>Schmutzwasserentgelte</t>
  </si>
  <si>
    <t>Niederschlagswassergebühren</t>
  </si>
  <si>
    <t>Einzug Schmutzwasserentgelte EnBW</t>
  </si>
  <si>
    <t>Instandhaltung Kanalnetz</t>
  </si>
  <si>
    <t>Jahresergebnis*</t>
  </si>
  <si>
    <t>* Verwendung des Gewinns/Verlustes zur Einstellung in die allgemeine Rücklage.</t>
  </si>
  <si>
    <t>Durchführung Regenwasserbehandlung</t>
  </si>
  <si>
    <t>Instandhaltung Klärwerke, KBH u. ZL</t>
  </si>
  <si>
    <t>Gärtnerische Leistungen</t>
  </si>
  <si>
    <t>Änderung Rückstellung Urlaub u. Mehrarbeit</t>
  </si>
  <si>
    <t>Zinsen Bankdarlehen</t>
  </si>
  <si>
    <t>Zinsen städtische Darlehen</t>
  </si>
  <si>
    <t>Zinsen Trägerdarlehen</t>
  </si>
  <si>
    <t>Zinsabgrenzung, Bauzeitzinsen,</t>
  </si>
  <si>
    <t>GDRrs 920/2020</t>
  </si>
  <si>
    <t>Zuf./Aufl. Verbindlichkeiten SW</t>
  </si>
  <si>
    <t>Zuf./Aufl. Verbindlichkeiten NW</t>
  </si>
  <si>
    <t>Leerung Straßeneinläufe</t>
  </si>
  <si>
    <t>Zinsähnliche Aufwendungen</t>
  </si>
  <si>
    <t>10.</t>
  </si>
  <si>
    <t>Erträge aus Auflösungen von Rückstell.</t>
  </si>
  <si>
    <t>Erfolgsplan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</si>
</sst>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s\t\a\nd\a\rd"/>
    <numFmt numFmtId="165" formatCode="#,000"/>
  </numFmts>
  <fonts count="28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12"/>
      <name val="Univers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5" xfId="0" applyNumberFormat="1" applyFont="1" applyBorder="1"/>
    <xf numFmtId="3" fontId="2" fillId="0" borderId="6" xfId="0" applyNumberFormat="1" applyFont="1" applyBorder="1"/>
    <xf numFmtId="165" fontId="3" fillId="0" borderId="5" xfId="0" applyNumberFormat="1" applyFont="1" applyBorder="1"/>
    <xf numFmtId="164" fontId="5" fillId="0" borderId="5" xfId="0" applyNumberFormat="1" applyFont="1" applyBorder="1"/>
    <xf numFmtId="3" fontId="3" fillId="0" borderId="6" xfId="0" applyNumberFormat="1" applyFont="1" applyBorder="1"/>
    <xf numFmtId="165" fontId="6" fillId="0" borderId="5" xfId="0" applyNumberFormat="1" applyFont="1" applyBorder="1"/>
    <xf numFmtId="165" fontId="1" fillId="0" borderId="5" xfId="0" applyNumberFormat="1" applyFont="1" applyBorder="1"/>
    <xf numFmtId="164" fontId="3" fillId="0" borderId="0" xfId="0" applyNumberFormat="1" applyFont="1" applyBorder="1"/>
    <xf numFmtId="165" fontId="3" fillId="0" borderId="3" xfId="0" applyNumberFormat="1" applyFont="1" applyBorder="1"/>
    <xf numFmtId="3" fontId="2" fillId="0" borderId="4" xfId="0" applyNumberFormat="1" applyFont="1" applyBorder="1"/>
    <xf numFmtId="0" fontId="3" fillId="0" borderId="5" xfId="0" applyFont="1" applyBorder="1"/>
    <xf numFmtId="0" fontId="0" fillId="0" borderId="3" xfId="0" applyBorder="1"/>
    <xf numFmtId="0" fontId="0" fillId="0" borderId="7" xfId="0" applyBorder="1"/>
    <xf numFmtId="164" fontId="2" fillId="0" borderId="7" xfId="0" applyNumberFormat="1" applyFont="1" applyBorder="1"/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1" fillId="0" borderId="0" xfId="0" applyNumberFormat="1" applyFont="1" applyBorder="1"/>
    <xf numFmtId="164" fontId="7" fillId="0" borderId="0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/>
    <xf numFmtId="165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/>
    <xf numFmtId="165" fontId="3" fillId="0" borderId="1" xfId="0" applyNumberFormat="1" applyFont="1" applyBorder="1"/>
    <xf numFmtId="164" fontId="2" fillId="0" borderId="8" xfId="0" applyNumberFormat="1" applyFont="1" applyBorder="1"/>
    <xf numFmtId="0" fontId="3" fillId="0" borderId="3" xfId="0" applyFont="1" applyBorder="1"/>
    <xf numFmtId="1" fontId="7" fillId="0" borderId="0" xfId="0" applyNumberFormat="1" applyFont="1"/>
    <xf numFmtId="0" fontId="9" fillId="0" borderId="0" xfId="0" applyFont="1" applyAlignment="1">
      <alignment horizontal="centerContinuous"/>
    </xf>
    <xf numFmtId="0" fontId="10" fillId="0" borderId="0" xfId="0" applyFont="1"/>
    <xf numFmtId="0" fontId="2" fillId="0" borderId="5" xfId="0" applyNumberFormat="1" applyFont="1" applyBorder="1" applyAlignment="1">
      <alignment horizontal="center"/>
    </xf>
    <xf numFmtId="0" fontId="14" fillId="0" borderId="0" xfId="0" applyFont="1"/>
    <xf numFmtId="0" fontId="18" fillId="0" borderId="4" xfId="0" applyFont="1" applyBorder="1"/>
    <xf numFmtId="164" fontId="2" fillId="0" borderId="0" xfId="0" applyNumberFormat="1" applyFont="1" applyFill="1" applyBorder="1"/>
    <xf numFmtId="3" fontId="2" fillId="0" borderId="6" xfId="0" applyNumberFormat="1" applyFont="1" applyFill="1" applyBorder="1"/>
    <xf numFmtId="164" fontId="1" fillId="0" borderId="0" xfId="0" applyNumberFormat="1" applyFont="1" applyFill="1" applyBorder="1"/>
    <xf numFmtId="3" fontId="3" fillId="0" borderId="6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3" fontId="3" fillId="0" borderId="4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6" xfId="0" applyBorder="1"/>
    <xf numFmtId="3" fontId="25" fillId="0" borderId="6" xfId="0" applyNumberFormat="1" applyFont="1" applyBorder="1"/>
    <xf numFmtId="0" fontId="19" fillId="0" borderId="4" xfId="0" applyFont="1" applyBorder="1"/>
    <xf numFmtId="3" fontId="1" fillId="0" borderId="6" xfId="0" applyNumberFormat="1" applyFont="1" applyFill="1" applyBorder="1"/>
    <xf numFmtId="3" fontId="1" fillId="0" borderId="6" xfId="0" applyNumberFormat="1" applyFont="1" applyBorder="1"/>
    <xf numFmtId="0" fontId="17" fillId="0" borderId="6" xfId="0" applyFont="1" applyBorder="1"/>
    <xf numFmtId="3" fontId="1" fillId="0" borderId="4" xfId="0" applyNumberFormat="1" applyFont="1" applyFill="1" applyBorder="1"/>
    <xf numFmtId="3" fontId="26" fillId="0" borderId="6" xfId="0" applyNumberFormat="1" applyFont="1" applyBorder="1"/>
    <xf numFmtId="0" fontId="27" fillId="0" borderId="6" xfId="0" applyFont="1" applyBorder="1"/>
    <xf numFmtId="0" fontId="1" fillId="0" borderId="5" xfId="0" applyFont="1" applyBorder="1"/>
    <xf numFmtId="3" fontId="1" fillId="3" borderId="6" xfId="0" applyNumberFormat="1" applyFont="1" applyFill="1" applyBorder="1"/>
    <xf numFmtId="3" fontId="17" fillId="3" borderId="4" xfId="0" applyNumberFormat="1" applyFont="1" applyFill="1" applyBorder="1"/>
    <xf numFmtId="0" fontId="17" fillId="3" borderId="4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76200</xdr:rowOff>
        </xdr:from>
        <xdr:to>
          <xdr:col>1</xdr:col>
          <xdr:colOff>704850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120"/>
  <sheetViews>
    <sheetView tabSelected="1" zoomScale="75" zoomScaleNormal="75" zoomScaleSheetLayoutView="75" workbookViewId="0">
      <selection activeCell="E108" sqref="E108:F110"/>
    </sheetView>
  </sheetViews>
  <sheetFormatPr baseColWidth="10" defaultRowHeight="12.75"/>
  <cols>
    <col min="1" max="1" width="6.42578125" customWidth="1"/>
    <col min="2" max="2" width="50.7109375" customWidth="1"/>
    <col min="3" max="3" width="19.140625" customWidth="1"/>
    <col min="4" max="4" width="19.42578125" customWidth="1"/>
    <col min="5" max="6" width="18.7109375" customWidth="1"/>
    <col min="7" max="7" width="2.85546875" customWidth="1"/>
    <col min="8" max="8" width="17.5703125" customWidth="1"/>
  </cols>
  <sheetData>
    <row r="3" spans="1:6" ht="18">
      <c r="A3" s="1"/>
      <c r="B3" s="38" t="s">
        <v>16</v>
      </c>
      <c r="C3" s="38"/>
      <c r="D3" s="38"/>
      <c r="E3" s="2"/>
      <c r="F3" s="2"/>
    </row>
    <row r="4" spans="1:6" ht="18">
      <c r="A4" s="1"/>
      <c r="B4" s="38" t="s">
        <v>102</v>
      </c>
      <c r="C4" s="38"/>
      <c r="D4" s="38"/>
      <c r="E4" s="2"/>
      <c r="F4" s="2"/>
    </row>
    <row r="7" spans="1:6" ht="15">
      <c r="B7" s="70" t="s">
        <v>70</v>
      </c>
      <c r="C7" s="70"/>
      <c r="D7" s="70"/>
      <c r="E7" s="70"/>
      <c r="F7" s="70"/>
    </row>
    <row r="8" spans="1:6" ht="15.75">
      <c r="E8" s="71"/>
      <c r="F8" s="72"/>
    </row>
    <row r="10" spans="1:6" ht="15">
      <c r="A10" s="3" t="s">
        <v>7</v>
      </c>
      <c r="B10" s="21" t="s">
        <v>0</v>
      </c>
      <c r="C10" s="4" t="s">
        <v>69</v>
      </c>
      <c r="D10" s="26" t="s">
        <v>17</v>
      </c>
      <c r="E10" s="52" t="s">
        <v>17</v>
      </c>
      <c r="F10" s="52" t="s">
        <v>17</v>
      </c>
    </row>
    <row r="11" spans="1:6" ht="15">
      <c r="A11" s="28"/>
      <c r="B11" s="29"/>
      <c r="C11" s="30">
        <v>2020</v>
      </c>
      <c r="D11" s="31">
        <v>2021</v>
      </c>
      <c r="E11" s="53">
        <v>2022</v>
      </c>
      <c r="F11" s="53">
        <v>2023</v>
      </c>
    </row>
    <row r="12" spans="1:6" ht="15">
      <c r="A12" s="28"/>
      <c r="B12" s="29"/>
      <c r="C12" s="30"/>
      <c r="D12" s="40" t="s">
        <v>95</v>
      </c>
      <c r="E12" s="54"/>
      <c r="F12" s="53"/>
    </row>
    <row r="13" spans="1:6" ht="15">
      <c r="A13" s="5"/>
      <c r="B13" s="22"/>
      <c r="C13" s="6" t="s">
        <v>72</v>
      </c>
      <c r="D13" s="32" t="s">
        <v>72</v>
      </c>
      <c r="E13" s="55" t="s">
        <v>72</v>
      </c>
      <c r="F13" s="56" t="s">
        <v>72</v>
      </c>
    </row>
    <row r="14" spans="1:6" ht="15">
      <c r="A14" s="7" t="s">
        <v>60</v>
      </c>
      <c r="B14" s="23"/>
      <c r="C14" s="8"/>
      <c r="D14" s="8"/>
      <c r="E14" s="27"/>
      <c r="F14" s="27"/>
    </row>
    <row r="15" spans="1:6" ht="15">
      <c r="A15" s="7"/>
      <c r="B15" s="23"/>
      <c r="C15" s="8"/>
      <c r="D15" s="8"/>
      <c r="E15" s="27"/>
      <c r="F15" s="27"/>
    </row>
    <row r="16" spans="1:6" ht="15.75">
      <c r="A16" s="9" t="s">
        <v>1</v>
      </c>
      <c r="B16" s="43" t="s">
        <v>81</v>
      </c>
      <c r="C16" s="44">
        <v>63588141.289999999</v>
      </c>
      <c r="D16" s="44">
        <v>61255785</v>
      </c>
      <c r="E16" s="44">
        <v>60191297</v>
      </c>
      <c r="F16" s="44">
        <v>60216704</v>
      </c>
    </row>
    <row r="17" spans="1:12" ht="15.75">
      <c r="A17" s="9"/>
      <c r="B17" s="43" t="s">
        <v>82</v>
      </c>
      <c r="C17" s="44">
        <v>23477001.359999999</v>
      </c>
      <c r="D17" s="44">
        <v>23210083</v>
      </c>
      <c r="E17" s="44">
        <v>22488935</v>
      </c>
      <c r="F17" s="44">
        <v>22490421</v>
      </c>
    </row>
    <row r="18" spans="1:12" ht="15.75">
      <c r="A18" s="9"/>
      <c r="B18" s="43" t="s">
        <v>18</v>
      </c>
      <c r="C18" s="44">
        <v>9537891</v>
      </c>
      <c r="D18" s="44">
        <v>9535632</v>
      </c>
      <c r="E18" s="44">
        <v>9494268</v>
      </c>
      <c r="F18" s="44">
        <v>9556375</v>
      </c>
    </row>
    <row r="19" spans="1:12" ht="15.75">
      <c r="A19" s="9"/>
      <c r="B19" s="23" t="s">
        <v>68</v>
      </c>
      <c r="C19" s="8">
        <v>9129471.9800000004</v>
      </c>
      <c r="D19" s="8">
        <v>8400000</v>
      </c>
      <c r="E19" s="8">
        <v>8800000</v>
      </c>
      <c r="F19" s="8">
        <v>9100000</v>
      </c>
    </row>
    <row r="20" spans="1:12" ht="15.75">
      <c r="A20" s="9"/>
      <c r="B20" s="43" t="s">
        <v>61</v>
      </c>
      <c r="C20" s="44">
        <v>4069292.62</v>
      </c>
      <c r="D20" s="44">
        <v>3910000</v>
      </c>
      <c r="E20" s="44">
        <v>3930000</v>
      </c>
      <c r="F20" s="44">
        <v>3930000</v>
      </c>
    </row>
    <row r="21" spans="1:12" ht="15.75">
      <c r="A21" s="9"/>
      <c r="B21" s="23" t="s">
        <v>19</v>
      </c>
      <c r="C21" s="8">
        <v>10815727.460000001</v>
      </c>
      <c r="D21" s="8">
        <v>10500000</v>
      </c>
      <c r="E21" s="8">
        <v>10000000</v>
      </c>
      <c r="F21" s="8">
        <v>9700000</v>
      </c>
    </row>
    <row r="22" spans="1:12" ht="15.75">
      <c r="A22" s="9"/>
      <c r="B22" s="23" t="s">
        <v>96</v>
      </c>
      <c r="C22" s="8">
        <v>1347925</v>
      </c>
      <c r="D22" s="8">
        <v>2400000</v>
      </c>
      <c r="E22" s="8">
        <v>2200000</v>
      </c>
      <c r="F22" s="8">
        <v>2900000</v>
      </c>
    </row>
    <row r="23" spans="1:12" ht="15.75">
      <c r="A23" s="9"/>
      <c r="B23" s="23" t="s">
        <v>97</v>
      </c>
      <c r="C23" s="8">
        <v>240598</v>
      </c>
      <c r="D23" s="8">
        <v>400000</v>
      </c>
      <c r="E23" s="8">
        <v>350000</v>
      </c>
      <c r="F23" s="8">
        <v>530000</v>
      </c>
    </row>
    <row r="24" spans="1:12" ht="15.75">
      <c r="A24" s="10"/>
      <c r="B24" s="14" t="s">
        <v>2</v>
      </c>
      <c r="C24" s="61">
        <f>SUM(C16:C23)</f>
        <v>122206048.71000001</v>
      </c>
      <c r="D24" s="11">
        <f>SUM(D16:D23)</f>
        <v>119611500</v>
      </c>
      <c r="E24" s="61">
        <f>SUM(E16:E23)</f>
        <v>117454500</v>
      </c>
      <c r="F24" s="61">
        <f>SUM(F16:F23)</f>
        <v>118423500</v>
      </c>
    </row>
    <row r="25" spans="1:12" ht="15.75">
      <c r="A25" s="12"/>
      <c r="B25" s="23"/>
      <c r="C25" s="8"/>
      <c r="D25" s="8"/>
      <c r="E25" s="8"/>
      <c r="F25" s="8"/>
    </row>
    <row r="26" spans="1:12" ht="15.75">
      <c r="A26" s="12" t="s">
        <v>3</v>
      </c>
      <c r="B26" s="14" t="s">
        <v>4</v>
      </c>
      <c r="C26" s="61">
        <v>2688837.74</v>
      </c>
      <c r="D26" s="11">
        <v>2600000</v>
      </c>
      <c r="E26" s="61">
        <v>2700000</v>
      </c>
      <c r="F26" s="61">
        <v>2700000</v>
      </c>
      <c r="L26" s="23"/>
    </row>
    <row r="27" spans="1:12" ht="15.75">
      <c r="A27" s="9"/>
      <c r="B27" s="23"/>
      <c r="C27" s="8"/>
      <c r="D27" s="8"/>
      <c r="E27" s="8"/>
      <c r="F27" s="8"/>
    </row>
    <row r="28" spans="1:12" ht="15.75">
      <c r="A28" s="9" t="s">
        <v>5</v>
      </c>
      <c r="B28" s="23" t="s">
        <v>20</v>
      </c>
      <c r="C28" s="8">
        <v>101335.17</v>
      </c>
      <c r="D28" s="8">
        <v>80000</v>
      </c>
      <c r="E28" s="8">
        <v>80000</v>
      </c>
      <c r="F28" s="8">
        <v>80000</v>
      </c>
    </row>
    <row r="29" spans="1:12" ht="15.75">
      <c r="A29" s="9"/>
      <c r="B29" s="23" t="s">
        <v>76</v>
      </c>
      <c r="C29" s="8">
        <v>28906.67</v>
      </c>
      <c r="D29" s="8">
        <v>20000</v>
      </c>
      <c r="E29" s="8">
        <v>20000</v>
      </c>
      <c r="F29" s="8">
        <v>20000</v>
      </c>
    </row>
    <row r="30" spans="1:12" ht="15.75">
      <c r="A30" s="9"/>
      <c r="B30" s="23" t="s">
        <v>77</v>
      </c>
      <c r="C30" s="8">
        <v>5249.58</v>
      </c>
      <c r="D30" s="8">
        <v>0</v>
      </c>
      <c r="E30" s="8">
        <v>0</v>
      </c>
      <c r="F30" s="8">
        <v>0</v>
      </c>
    </row>
    <row r="31" spans="1:12" ht="15.75">
      <c r="A31" s="9"/>
      <c r="B31" s="23" t="s">
        <v>101</v>
      </c>
      <c r="C31" s="8"/>
      <c r="D31" s="8"/>
      <c r="E31" s="8">
        <v>430000</v>
      </c>
      <c r="F31" s="8">
        <v>430000</v>
      </c>
    </row>
    <row r="32" spans="1:12" ht="15.75">
      <c r="A32" s="9"/>
      <c r="B32" s="23" t="s">
        <v>21</v>
      </c>
      <c r="C32" s="8">
        <v>403853.65</v>
      </c>
      <c r="D32" s="8">
        <v>400000</v>
      </c>
      <c r="E32" s="8">
        <v>400000</v>
      </c>
      <c r="F32" s="8">
        <v>400000</v>
      </c>
    </row>
    <row r="33" spans="1:6" ht="15.75">
      <c r="A33" s="9"/>
      <c r="B33" s="23" t="s">
        <v>73</v>
      </c>
      <c r="C33" s="8">
        <v>546737.71</v>
      </c>
      <c r="D33" s="8">
        <v>200000</v>
      </c>
      <c r="E33" s="8">
        <v>100000</v>
      </c>
      <c r="F33" s="8">
        <v>100000</v>
      </c>
    </row>
    <row r="34" spans="1:6" ht="15.75">
      <c r="A34" s="10"/>
      <c r="B34" s="14" t="s">
        <v>6</v>
      </c>
      <c r="C34" s="61">
        <f>SUM(C28:C33)</f>
        <v>1086082.78</v>
      </c>
      <c r="D34" s="11">
        <f>SUM(D28:D33)</f>
        <v>700000</v>
      </c>
      <c r="E34" s="61">
        <f>SUM(E28:E33)</f>
        <v>1030000</v>
      </c>
      <c r="F34" s="61">
        <f>SUM(F28:F33)</f>
        <v>1030000</v>
      </c>
    </row>
    <row r="35" spans="1:6" ht="15.75">
      <c r="A35" s="9"/>
      <c r="B35" s="23"/>
      <c r="C35" s="8"/>
      <c r="D35" s="8"/>
      <c r="E35" s="8"/>
      <c r="F35" s="8"/>
    </row>
    <row r="36" spans="1:6" ht="15.75">
      <c r="A36" s="13" t="s">
        <v>22</v>
      </c>
      <c r="B36" s="43" t="s">
        <v>23</v>
      </c>
      <c r="C36" s="44">
        <v>-6400403.3600000003</v>
      </c>
      <c r="D36" s="44">
        <v>-6898000</v>
      </c>
      <c r="E36" s="44">
        <v>-6661500</v>
      </c>
      <c r="F36" s="44">
        <v>-6661500</v>
      </c>
    </row>
    <row r="37" spans="1:6" ht="15.75">
      <c r="A37" s="9"/>
      <c r="B37" s="43" t="s">
        <v>78</v>
      </c>
      <c r="C37" s="44">
        <v>-2762764.1</v>
      </c>
      <c r="D37" s="44">
        <v>-3280800</v>
      </c>
      <c r="E37" s="44">
        <v>-4428500</v>
      </c>
      <c r="F37" s="44">
        <v>-4428500</v>
      </c>
    </row>
    <row r="38" spans="1:6" ht="15.75">
      <c r="A38" s="9"/>
      <c r="B38" s="43" t="s">
        <v>24</v>
      </c>
      <c r="C38" s="44">
        <v>-215626.7</v>
      </c>
      <c r="D38" s="44">
        <v>-339000</v>
      </c>
      <c r="E38" s="44">
        <v>-318900</v>
      </c>
      <c r="F38" s="44">
        <v>-368900</v>
      </c>
    </row>
    <row r="39" spans="1:6" ht="15.75">
      <c r="A39" s="9"/>
      <c r="B39" s="43" t="s">
        <v>25</v>
      </c>
      <c r="C39" s="44">
        <v>-929577.63</v>
      </c>
      <c r="D39" s="44">
        <v>-830500</v>
      </c>
      <c r="E39" s="44">
        <v>-1001000</v>
      </c>
      <c r="F39" s="44">
        <v>-1001000</v>
      </c>
    </row>
    <row r="40" spans="1:6" ht="15.75">
      <c r="A40" s="9"/>
      <c r="B40" s="43" t="s">
        <v>79</v>
      </c>
      <c r="C40" s="44">
        <v>-15248.63</v>
      </c>
      <c r="D40" s="44">
        <v>0</v>
      </c>
      <c r="E40" s="44">
        <v>0</v>
      </c>
      <c r="F40" s="44">
        <v>0</v>
      </c>
    </row>
    <row r="41" spans="1:6" ht="15.75">
      <c r="A41" s="9"/>
      <c r="B41" s="45" t="s">
        <v>62</v>
      </c>
      <c r="C41" s="60">
        <f>SUM(C36:C40)</f>
        <v>-10323620.420000002</v>
      </c>
      <c r="D41" s="46">
        <f>SUM(D36:D40)</f>
        <v>-11348300</v>
      </c>
      <c r="E41" s="60">
        <f>SUM(E36:E40)</f>
        <v>-12409900</v>
      </c>
      <c r="F41" s="60">
        <f>SUM(F36:F40)</f>
        <v>-12459900</v>
      </c>
    </row>
    <row r="42" spans="1:6" ht="15.75">
      <c r="A42" s="9"/>
      <c r="B42" s="43"/>
      <c r="C42" s="44"/>
      <c r="D42" s="44"/>
      <c r="E42" s="44"/>
      <c r="F42" s="44"/>
    </row>
    <row r="43" spans="1:6" ht="15.75">
      <c r="A43" s="9" t="s">
        <v>26</v>
      </c>
      <c r="B43" s="43" t="s">
        <v>88</v>
      </c>
      <c r="C43" s="44">
        <v>-6843690.1200000001</v>
      </c>
      <c r="D43" s="44">
        <v>-6092500</v>
      </c>
      <c r="E43" s="44">
        <v>-6657000</v>
      </c>
      <c r="F43" s="44">
        <v>-6807000</v>
      </c>
    </row>
    <row r="44" spans="1:6" ht="15.75">
      <c r="A44" s="9"/>
      <c r="B44" s="43" t="s">
        <v>84</v>
      </c>
      <c r="C44" s="44">
        <v>-3599385.49</v>
      </c>
      <c r="D44" s="44">
        <v>-4700000</v>
      </c>
      <c r="E44" s="44">
        <v>-4500000</v>
      </c>
      <c r="F44" s="44">
        <v>-4500000</v>
      </c>
    </row>
    <row r="45" spans="1:6" ht="15.75">
      <c r="A45" s="9"/>
      <c r="B45" s="23" t="s">
        <v>27</v>
      </c>
      <c r="C45" s="8">
        <v>-350946.48</v>
      </c>
      <c r="D45" s="8">
        <v>-360000</v>
      </c>
      <c r="E45" s="8">
        <v>-369000</v>
      </c>
      <c r="F45" s="8">
        <v>-369000</v>
      </c>
    </row>
    <row r="46" spans="1:6" ht="15.75">
      <c r="A46" s="9"/>
      <c r="B46" s="23" t="s">
        <v>28</v>
      </c>
      <c r="C46" s="8">
        <v>-708056.89</v>
      </c>
      <c r="D46" s="8">
        <v>-284000</v>
      </c>
      <c r="E46" s="8">
        <v>-472500</v>
      </c>
      <c r="F46" s="8">
        <v>-472500</v>
      </c>
    </row>
    <row r="47" spans="1:6" ht="15.75">
      <c r="A47" s="9"/>
      <c r="B47" s="23" t="s">
        <v>63</v>
      </c>
      <c r="C47" s="8">
        <v>-1454960.31</v>
      </c>
      <c r="D47" s="8">
        <v>-1264500</v>
      </c>
      <c r="E47" s="8">
        <v>-1492000</v>
      </c>
      <c r="F47" s="8">
        <v>-1492000</v>
      </c>
    </row>
    <row r="48" spans="1:6" ht="15.75">
      <c r="A48" s="9"/>
      <c r="B48" s="23" t="s">
        <v>29</v>
      </c>
      <c r="C48" s="8">
        <v>-1078478.47</v>
      </c>
      <c r="D48" s="8">
        <v>-750000</v>
      </c>
      <c r="E48" s="8">
        <v>-1500000</v>
      </c>
      <c r="F48" s="8">
        <v>-1100000</v>
      </c>
    </row>
    <row r="49" spans="1:8" ht="15.75">
      <c r="A49" s="9"/>
      <c r="B49" s="23" t="s">
        <v>30</v>
      </c>
      <c r="C49" s="8">
        <v>-439812</v>
      </c>
      <c r="D49" s="8">
        <v>-430000</v>
      </c>
      <c r="E49" s="8">
        <v>-450000</v>
      </c>
      <c r="F49" s="8">
        <v>-450000</v>
      </c>
    </row>
    <row r="50" spans="1:8" ht="15.75">
      <c r="A50" s="9"/>
      <c r="B50" s="23" t="s">
        <v>87</v>
      </c>
      <c r="C50" s="8">
        <v>-74110.899999999994</v>
      </c>
      <c r="D50" s="8">
        <v>-70000</v>
      </c>
      <c r="E50" s="8">
        <v>-75000</v>
      </c>
      <c r="F50" s="8">
        <v>-75000</v>
      </c>
    </row>
    <row r="51" spans="1:8" ht="15.75">
      <c r="A51" s="9"/>
      <c r="B51" s="23" t="s">
        <v>31</v>
      </c>
      <c r="C51" s="8">
        <v>-792430.85</v>
      </c>
      <c r="D51" s="8">
        <v>-769000</v>
      </c>
      <c r="E51" s="8">
        <v>-804000</v>
      </c>
      <c r="F51" s="8">
        <v>-804000</v>
      </c>
    </row>
    <row r="52" spans="1:8" ht="15.75">
      <c r="A52" s="9"/>
      <c r="B52" s="23" t="s">
        <v>89</v>
      </c>
      <c r="C52" s="8">
        <v>-127914.27</v>
      </c>
      <c r="D52" s="8">
        <v>-158000</v>
      </c>
      <c r="E52" s="8">
        <v>-142500</v>
      </c>
      <c r="F52" s="8">
        <v>-142500</v>
      </c>
    </row>
    <row r="53" spans="1:8" ht="15.75">
      <c r="A53" s="9"/>
      <c r="B53" s="23" t="s">
        <v>74</v>
      </c>
      <c r="C53" s="8">
        <v>-34556.46</v>
      </c>
      <c r="D53" s="8">
        <v>-46500</v>
      </c>
      <c r="E53" s="8">
        <v>-81500</v>
      </c>
      <c r="F53" s="8">
        <v>-81500</v>
      </c>
    </row>
    <row r="54" spans="1:8" ht="15.75">
      <c r="A54" s="9"/>
      <c r="B54" s="23" t="s">
        <v>75</v>
      </c>
      <c r="C54" s="8">
        <v>-68028.27</v>
      </c>
      <c r="D54" s="8">
        <v>-133000</v>
      </c>
      <c r="E54" s="8">
        <v>-114000</v>
      </c>
      <c r="F54" s="8">
        <v>-114000</v>
      </c>
    </row>
    <row r="55" spans="1:8" ht="15.75">
      <c r="A55" s="9"/>
      <c r="B55" s="23" t="s">
        <v>98</v>
      </c>
      <c r="C55" s="8">
        <v>-431744.22</v>
      </c>
      <c r="D55" s="8">
        <v>-820000</v>
      </c>
      <c r="E55" s="8">
        <v>-450000</v>
      </c>
      <c r="F55" s="8">
        <v>-450000</v>
      </c>
    </row>
    <row r="56" spans="1:8" ht="15.75">
      <c r="A56" s="9"/>
      <c r="B56" s="24" t="s">
        <v>64</v>
      </c>
      <c r="C56" s="61">
        <f>SUM(C43:C55)</f>
        <v>-16004114.730000002</v>
      </c>
      <c r="D56" s="11">
        <f>SUM(D43:D55)</f>
        <v>-15877500</v>
      </c>
      <c r="E56" s="61">
        <f>SUM(E43:E55)</f>
        <v>-17107500</v>
      </c>
      <c r="F56" s="61">
        <f>SUM(F43:F55)</f>
        <v>-16857500</v>
      </c>
    </row>
    <row r="57" spans="1:8" ht="15.75">
      <c r="A57" s="9"/>
      <c r="B57" s="23"/>
      <c r="C57" s="8"/>
      <c r="D57" s="8"/>
      <c r="E57" s="8"/>
      <c r="F57" s="8"/>
    </row>
    <row r="58" spans="1:8" ht="15.75">
      <c r="A58" s="9" t="s">
        <v>65</v>
      </c>
      <c r="B58" s="24" t="s">
        <v>32</v>
      </c>
      <c r="C58" s="61">
        <f>SUM(C41+C56)</f>
        <v>-26327735.150000006</v>
      </c>
      <c r="D58" s="61">
        <f>SUM(D41+D56)</f>
        <v>-27225800</v>
      </c>
      <c r="E58" s="61">
        <f>SUM(E41+E56)</f>
        <v>-29517400</v>
      </c>
      <c r="F58" s="61">
        <f>SUM(F41+F56)</f>
        <v>-29317400</v>
      </c>
    </row>
    <row r="59" spans="1:8" ht="15.75">
      <c r="A59" s="9"/>
      <c r="B59" s="23"/>
      <c r="C59" s="8"/>
      <c r="D59" s="8"/>
      <c r="E59" s="8"/>
      <c r="F59" s="8"/>
    </row>
    <row r="60" spans="1:8" ht="15.75">
      <c r="A60" s="9" t="s">
        <v>33</v>
      </c>
      <c r="B60" s="23" t="s">
        <v>80</v>
      </c>
      <c r="C60" s="8">
        <v>-17134592.600000001</v>
      </c>
      <c r="D60" s="64">
        <v>-17680000</v>
      </c>
      <c r="E60" s="8">
        <v>-18000000</v>
      </c>
      <c r="F60" s="8">
        <v>-18330000</v>
      </c>
    </row>
    <row r="61" spans="1:8" ht="15.75">
      <c r="A61" s="9"/>
      <c r="B61" s="23" t="s">
        <v>34</v>
      </c>
      <c r="C61" s="8">
        <v>-743752.8</v>
      </c>
      <c r="D61" s="64">
        <v>-750000</v>
      </c>
      <c r="E61" s="8">
        <v>-760000</v>
      </c>
      <c r="F61" s="8">
        <v>-770000</v>
      </c>
    </row>
    <row r="62" spans="1:8" ht="15.75">
      <c r="A62" s="9"/>
      <c r="B62" s="23" t="s">
        <v>90</v>
      </c>
      <c r="C62" s="8">
        <v>-42372.53</v>
      </c>
      <c r="D62" s="64">
        <v>0</v>
      </c>
      <c r="E62" s="8">
        <v>0</v>
      </c>
      <c r="F62" s="8">
        <v>0</v>
      </c>
    </row>
    <row r="63" spans="1:8" ht="15.75">
      <c r="A63" s="9"/>
      <c r="B63" s="23" t="s">
        <v>35</v>
      </c>
      <c r="C63" s="8">
        <v>-72341.47</v>
      </c>
      <c r="D63" s="64">
        <v>-70000</v>
      </c>
      <c r="E63" s="8">
        <v>-70000</v>
      </c>
      <c r="F63" s="8">
        <v>-70000</v>
      </c>
      <c r="H63" s="37"/>
    </row>
    <row r="64" spans="1:8" ht="15.75">
      <c r="A64" s="10"/>
      <c r="B64" s="14" t="s">
        <v>36</v>
      </c>
      <c r="C64" s="61">
        <f>SUM(C60:C63)</f>
        <v>-17993059.400000002</v>
      </c>
      <c r="D64" s="58">
        <f>SUM(D60:D63)</f>
        <v>-18500000</v>
      </c>
      <c r="E64" s="61">
        <f>SUM(E60:E63)</f>
        <v>-18830000</v>
      </c>
      <c r="F64" s="61">
        <f>SUM(F60:F63)</f>
        <v>-19170000</v>
      </c>
    </row>
    <row r="65" spans="1:6" ht="15.75">
      <c r="A65" s="13"/>
      <c r="B65" s="14"/>
      <c r="C65" s="8"/>
      <c r="D65" s="64"/>
      <c r="E65" s="8"/>
      <c r="F65" s="8"/>
    </row>
    <row r="66" spans="1:6" ht="15.75">
      <c r="A66" s="13" t="s">
        <v>37</v>
      </c>
      <c r="B66" s="23" t="s">
        <v>38</v>
      </c>
      <c r="C66" s="8">
        <v>-3412243.99</v>
      </c>
      <c r="D66" s="64">
        <v>-3500000</v>
      </c>
      <c r="E66" s="8">
        <v>-3640000</v>
      </c>
      <c r="F66" s="8">
        <v>-3700000</v>
      </c>
    </row>
    <row r="67" spans="1:6" ht="15.75">
      <c r="A67" s="9"/>
      <c r="B67" s="23" t="s">
        <v>39</v>
      </c>
      <c r="C67" s="8">
        <v>-4670724.4400000004</v>
      </c>
      <c r="D67" s="64">
        <v>-2800000</v>
      </c>
      <c r="E67" s="8">
        <v>-2300000</v>
      </c>
      <c r="F67" s="8">
        <v>-2400000</v>
      </c>
    </row>
    <row r="68" spans="1:6" ht="15.75">
      <c r="A68" s="9"/>
      <c r="B68" s="23" t="s">
        <v>40</v>
      </c>
      <c r="C68" s="8">
        <v>-161329.39000000001</v>
      </c>
      <c r="D68" s="64">
        <v>-150000</v>
      </c>
      <c r="E68" s="8">
        <v>-160000</v>
      </c>
      <c r="F68" s="8">
        <v>-160000</v>
      </c>
    </row>
    <row r="69" spans="1:6" ht="15.75">
      <c r="A69" s="9"/>
      <c r="B69" s="23" t="s">
        <v>41</v>
      </c>
      <c r="C69" s="8">
        <v>-50856.3</v>
      </c>
      <c r="D69" s="64">
        <v>-50000</v>
      </c>
      <c r="E69" s="8">
        <v>-70000</v>
      </c>
      <c r="F69" s="8">
        <v>-70000</v>
      </c>
    </row>
    <row r="70" spans="1:6" ht="15.75">
      <c r="A70" s="10"/>
      <c r="B70" s="14" t="s">
        <v>66</v>
      </c>
      <c r="C70" s="61">
        <f>SUM(C66:C69)</f>
        <v>-8295154.1200000001</v>
      </c>
      <c r="D70" s="58">
        <f>SUM(D66:D69)</f>
        <v>-6500000</v>
      </c>
      <c r="E70" s="61">
        <f>SUM(E66:E69)</f>
        <v>-6170000</v>
      </c>
      <c r="F70" s="61">
        <f>SUM(F66:F69)</f>
        <v>-6330000</v>
      </c>
    </row>
    <row r="71" spans="1:6" ht="15.75">
      <c r="A71" s="13"/>
      <c r="B71" s="14"/>
      <c r="C71" s="8"/>
      <c r="D71" s="65"/>
      <c r="E71" s="62"/>
      <c r="F71" s="62"/>
    </row>
    <row r="72" spans="1:6" ht="15.75">
      <c r="A72" s="9" t="s">
        <v>67</v>
      </c>
      <c r="B72" s="14" t="s">
        <v>8</v>
      </c>
      <c r="C72" s="61">
        <f>SUM(C64+C70)</f>
        <v>-26288213.520000003</v>
      </c>
      <c r="D72" s="58">
        <f>SUM(D64+D70)</f>
        <v>-25000000</v>
      </c>
      <c r="E72" s="61">
        <f>SUM(E64+E70)</f>
        <v>-25000000</v>
      </c>
      <c r="F72" s="61">
        <f>SUM(F64+F70)</f>
        <v>-25500000</v>
      </c>
    </row>
    <row r="73" spans="1:6" ht="15.75">
      <c r="A73" s="15"/>
      <c r="B73" s="20"/>
      <c r="C73" s="16"/>
      <c r="D73" s="16"/>
      <c r="E73" s="16"/>
      <c r="F73" s="16"/>
    </row>
    <row r="74" spans="1:6" ht="15.75">
      <c r="A74" s="34"/>
      <c r="B74" s="35"/>
      <c r="C74" s="33"/>
      <c r="D74" s="33"/>
      <c r="E74" s="33"/>
      <c r="F74" s="33"/>
    </row>
    <row r="75" spans="1:6" ht="15.75">
      <c r="A75" s="9" t="s">
        <v>9</v>
      </c>
      <c r="B75" s="14" t="s">
        <v>10</v>
      </c>
      <c r="C75" s="61">
        <v>-39672808.439999998</v>
      </c>
      <c r="D75" s="11">
        <v>-38000000</v>
      </c>
      <c r="E75" s="61">
        <v>-37000000</v>
      </c>
      <c r="F75" s="61">
        <v>-37500000</v>
      </c>
    </row>
    <row r="76" spans="1:6" ht="15.75">
      <c r="A76" s="9"/>
      <c r="B76" s="14"/>
      <c r="C76" s="8"/>
      <c r="D76" s="11"/>
      <c r="E76" s="8"/>
      <c r="F76" s="61"/>
    </row>
    <row r="77" spans="1:6" ht="15.75">
      <c r="A77" s="9" t="s">
        <v>11</v>
      </c>
      <c r="B77" s="25" t="s">
        <v>42</v>
      </c>
      <c r="C77" s="8">
        <v>-234090.09</v>
      </c>
      <c r="D77" s="8">
        <v>-400000</v>
      </c>
      <c r="E77" s="8">
        <v>-400000</v>
      </c>
      <c r="F77" s="8">
        <v>-400000</v>
      </c>
    </row>
    <row r="78" spans="1:6" ht="15.75">
      <c r="A78" s="9"/>
      <c r="B78" s="25" t="s">
        <v>43</v>
      </c>
      <c r="C78" s="8">
        <v>-908672.4</v>
      </c>
      <c r="D78" s="8">
        <v>-904600</v>
      </c>
      <c r="E78" s="8">
        <v>-972000</v>
      </c>
      <c r="F78" s="8">
        <v>-972000</v>
      </c>
    </row>
    <row r="79" spans="1:6" ht="15.75">
      <c r="A79" s="9"/>
      <c r="B79" s="25" t="s">
        <v>44</v>
      </c>
      <c r="C79" s="8">
        <v>-203979.39</v>
      </c>
      <c r="D79" s="8">
        <v>-200500</v>
      </c>
      <c r="E79" s="8">
        <v>-219000</v>
      </c>
      <c r="F79" s="8">
        <v>-219000</v>
      </c>
    </row>
    <row r="80" spans="1:6" ht="15.75">
      <c r="A80" s="9"/>
      <c r="B80" s="25" t="s">
        <v>45</v>
      </c>
      <c r="C80" s="8">
        <v>-382625.09</v>
      </c>
      <c r="D80" s="8">
        <v>-346500</v>
      </c>
      <c r="E80" s="8">
        <v>-394000</v>
      </c>
      <c r="F80" s="8">
        <v>-394000</v>
      </c>
    </row>
    <row r="81" spans="1:6" ht="15.75">
      <c r="A81" s="9"/>
      <c r="B81" s="25" t="s">
        <v>46</v>
      </c>
      <c r="C81" s="8">
        <v>-719683</v>
      </c>
      <c r="D81" s="8">
        <v>-788500</v>
      </c>
      <c r="E81" s="8">
        <v>-772500</v>
      </c>
      <c r="F81" s="8">
        <v>-772500</v>
      </c>
    </row>
    <row r="82" spans="1:6" ht="15.75">
      <c r="A82" s="9"/>
      <c r="B82" s="25" t="s">
        <v>47</v>
      </c>
      <c r="C82" s="8">
        <v>-1776410.52</v>
      </c>
      <c r="D82" s="8">
        <v>-2030000</v>
      </c>
      <c r="E82" s="8">
        <v>-2129500</v>
      </c>
      <c r="F82" s="8">
        <v>-2139500</v>
      </c>
    </row>
    <row r="83" spans="1:6" ht="15.75">
      <c r="A83" s="9"/>
      <c r="B83" s="25" t="s">
        <v>83</v>
      </c>
      <c r="C83" s="8">
        <v>-767126.93</v>
      </c>
      <c r="D83" s="8">
        <v>-760000</v>
      </c>
      <c r="E83" s="8">
        <v>-770000</v>
      </c>
      <c r="F83" s="8">
        <v>-770000</v>
      </c>
    </row>
    <row r="84" spans="1:6" ht="15.75">
      <c r="A84" s="9"/>
      <c r="B84" s="25" t="s">
        <v>48</v>
      </c>
      <c r="C84" s="8">
        <v>-146700.84</v>
      </c>
      <c r="D84" s="8">
        <v>-213500</v>
      </c>
      <c r="E84" s="8">
        <v>-211000</v>
      </c>
      <c r="F84" s="8">
        <v>-211000</v>
      </c>
    </row>
    <row r="85" spans="1:6" ht="15.75">
      <c r="A85" s="9"/>
      <c r="B85" s="25" t="s">
        <v>49</v>
      </c>
      <c r="C85" s="8">
        <v>-3289637.13</v>
      </c>
      <c r="D85" s="8">
        <v>-3000000</v>
      </c>
      <c r="E85" s="8">
        <v>-3400000</v>
      </c>
      <c r="F85" s="8">
        <v>-3400000</v>
      </c>
    </row>
    <row r="86" spans="1:6" ht="15.75">
      <c r="A86" s="9"/>
      <c r="B86" s="25" t="s">
        <v>50</v>
      </c>
      <c r="C86" s="8">
        <v>-907539.96</v>
      </c>
      <c r="D86" s="8">
        <v>-882000</v>
      </c>
      <c r="E86" s="8">
        <v>-920000</v>
      </c>
      <c r="F86" s="8">
        <v>-920000</v>
      </c>
    </row>
    <row r="87" spans="1:6" ht="15.75">
      <c r="A87" s="9"/>
      <c r="B87" s="25" t="s">
        <v>51</v>
      </c>
      <c r="C87" s="8">
        <v>-32733.48</v>
      </c>
      <c r="D87" s="8">
        <v>-70000</v>
      </c>
      <c r="E87" s="8">
        <v>-35000</v>
      </c>
      <c r="F87" s="8">
        <v>-35000</v>
      </c>
    </row>
    <row r="88" spans="1:6" ht="15.75">
      <c r="A88" s="9"/>
      <c r="B88" s="25" t="s">
        <v>52</v>
      </c>
      <c r="C88" s="8">
        <v>-26512</v>
      </c>
      <c r="D88" s="8">
        <v>-60000</v>
      </c>
      <c r="E88" s="8">
        <v>-40000</v>
      </c>
      <c r="F88" s="8">
        <v>-40000</v>
      </c>
    </row>
    <row r="89" spans="1:6" ht="15.75">
      <c r="A89" s="9"/>
      <c r="B89" s="25" t="s">
        <v>53</v>
      </c>
      <c r="C89" s="8">
        <v>-430045.31</v>
      </c>
      <c r="D89" s="8">
        <v>-430000</v>
      </c>
      <c r="E89" s="8">
        <v>-440000</v>
      </c>
      <c r="F89" s="8">
        <v>-440000</v>
      </c>
    </row>
    <row r="90" spans="1:6" ht="15.75">
      <c r="A90" s="9"/>
      <c r="B90" s="25" t="s">
        <v>54</v>
      </c>
      <c r="C90" s="8">
        <v>-204294.74</v>
      </c>
      <c r="D90" s="8">
        <v>-190000</v>
      </c>
      <c r="E90" s="8">
        <v>-210000</v>
      </c>
      <c r="F90" s="8">
        <v>-210000</v>
      </c>
    </row>
    <row r="91" spans="1:6" ht="15.75">
      <c r="A91" s="9"/>
      <c r="B91" s="25" t="s">
        <v>55</v>
      </c>
      <c r="C91" s="8">
        <v>-758936.87</v>
      </c>
      <c r="D91" s="8">
        <v>-740300</v>
      </c>
      <c r="E91" s="8">
        <v>-770600</v>
      </c>
      <c r="F91" s="8">
        <v>-770600</v>
      </c>
    </row>
    <row r="92" spans="1:6" ht="15.75">
      <c r="A92" s="9"/>
      <c r="B92" s="25" t="s">
        <v>56</v>
      </c>
      <c r="C92" s="8">
        <v>-16000</v>
      </c>
      <c r="D92" s="8">
        <v>-15000</v>
      </c>
      <c r="E92" s="8">
        <v>-16000</v>
      </c>
      <c r="F92" s="8">
        <v>-16000</v>
      </c>
    </row>
    <row r="93" spans="1:6" ht="15.75">
      <c r="A93" s="9"/>
      <c r="B93" s="25" t="s">
        <v>71</v>
      </c>
      <c r="C93" s="8">
        <v>0</v>
      </c>
      <c r="D93" s="8">
        <v>-43000</v>
      </c>
      <c r="E93" s="8">
        <v>-10000</v>
      </c>
      <c r="F93" s="8">
        <v>-10000</v>
      </c>
    </row>
    <row r="94" spans="1:6" ht="15.75">
      <c r="A94" s="9"/>
      <c r="B94" s="25" t="s">
        <v>57</v>
      </c>
      <c r="C94" s="8">
        <v>-11684.34</v>
      </c>
      <c r="D94" s="8">
        <v>-22800</v>
      </c>
      <c r="E94" s="8">
        <v>-5000</v>
      </c>
      <c r="F94" s="8">
        <v>-5000</v>
      </c>
    </row>
    <row r="95" spans="1:6" ht="15.75">
      <c r="A95" s="9"/>
      <c r="B95" s="25" t="s">
        <v>12</v>
      </c>
      <c r="C95" s="8">
        <v>-1119440.24</v>
      </c>
      <c r="D95" s="8">
        <v>-270500</v>
      </c>
      <c r="E95" s="8">
        <v>-141500</v>
      </c>
      <c r="F95" s="8">
        <v>-141500</v>
      </c>
    </row>
    <row r="96" spans="1:6" ht="15.75">
      <c r="A96" s="9"/>
      <c r="B96" s="25" t="s">
        <v>58</v>
      </c>
      <c r="C96" s="8">
        <v>-363716.88</v>
      </c>
      <c r="D96" s="8">
        <v>-367500</v>
      </c>
      <c r="E96" s="8">
        <v>-400000</v>
      </c>
      <c r="F96" s="8">
        <v>-400000</v>
      </c>
    </row>
    <row r="97" spans="1:6" ht="15.75">
      <c r="A97" s="10"/>
      <c r="B97" s="14" t="s">
        <v>12</v>
      </c>
      <c r="C97" s="61">
        <f>SUM(C77:C96)</f>
        <v>-12299829.210000003</v>
      </c>
      <c r="D97" s="11">
        <f>SUM(D77:D96)</f>
        <v>-11734700</v>
      </c>
      <c r="E97" s="61">
        <f>SUM(E77:E96)</f>
        <v>-12256100</v>
      </c>
      <c r="F97" s="61">
        <f>SUM(F77:F96)</f>
        <v>-12266100</v>
      </c>
    </row>
    <row r="98" spans="1:6" ht="15.75">
      <c r="A98" s="12"/>
      <c r="B98" s="14"/>
      <c r="C98" s="61"/>
      <c r="D98" s="11"/>
      <c r="E98" s="61"/>
      <c r="F98" s="61"/>
    </row>
    <row r="99" spans="1:6" ht="15.75">
      <c r="A99" s="12" t="s">
        <v>13</v>
      </c>
      <c r="B99" s="43" t="s">
        <v>91</v>
      </c>
      <c r="C99" s="44">
        <v>-8825746.0299999993</v>
      </c>
      <c r="D99" s="44">
        <v>-8800000</v>
      </c>
      <c r="E99" s="44">
        <v>-7900000</v>
      </c>
      <c r="F99" s="44">
        <v>-7400000</v>
      </c>
    </row>
    <row r="100" spans="1:6" ht="15.75">
      <c r="A100" s="12"/>
      <c r="B100" s="43" t="s">
        <v>92</v>
      </c>
      <c r="C100" s="44">
        <v>-826356.07</v>
      </c>
      <c r="D100" s="44">
        <v>-975000</v>
      </c>
      <c r="E100" s="44">
        <v>-1500000</v>
      </c>
      <c r="F100" s="44">
        <v>-1900000</v>
      </c>
    </row>
    <row r="101" spans="1:6" ht="15.75">
      <c r="A101" s="12"/>
      <c r="B101" s="43" t="s">
        <v>93</v>
      </c>
      <c r="C101" s="44">
        <v>-9518989.1300000008</v>
      </c>
      <c r="D101" s="44">
        <v>-9525000</v>
      </c>
      <c r="E101" s="44">
        <v>-7150000</v>
      </c>
      <c r="F101" s="44">
        <v>-7150000</v>
      </c>
    </row>
    <row r="102" spans="1:6" ht="15.75">
      <c r="A102" s="12"/>
      <c r="B102" s="43" t="s">
        <v>94</v>
      </c>
      <c r="C102" s="62"/>
      <c r="D102" s="57"/>
      <c r="E102" s="62"/>
      <c r="F102" s="62"/>
    </row>
    <row r="103" spans="1:6" ht="15.75">
      <c r="A103" s="12"/>
      <c r="B103" s="43" t="s">
        <v>99</v>
      </c>
      <c r="C103" s="44">
        <v>438045.06</v>
      </c>
      <c r="D103" s="44">
        <v>300000</v>
      </c>
      <c r="E103" s="44">
        <v>550000</v>
      </c>
      <c r="F103" s="44">
        <v>750000</v>
      </c>
    </row>
    <row r="104" spans="1:6" ht="15.75">
      <c r="A104" s="9"/>
      <c r="B104" s="47" t="s">
        <v>59</v>
      </c>
      <c r="C104" s="60">
        <f>SUM(C99:C103)</f>
        <v>-18733046.170000002</v>
      </c>
      <c r="D104" s="46">
        <f>SUM(D99:D103)</f>
        <v>-19000000</v>
      </c>
      <c r="E104" s="60">
        <f>SUM(E99:E103)</f>
        <v>-16000000</v>
      </c>
      <c r="F104" s="60">
        <f>SUM(F99:F103)</f>
        <v>-15700000</v>
      </c>
    </row>
    <row r="105" spans="1:6" ht="15.75">
      <c r="A105" s="9"/>
      <c r="B105" s="43"/>
      <c r="C105" s="44"/>
      <c r="D105" s="44"/>
      <c r="E105" s="44"/>
      <c r="F105" s="44"/>
    </row>
    <row r="106" spans="1:6" ht="15.75">
      <c r="A106" s="13" t="s">
        <v>14</v>
      </c>
      <c r="B106" s="47" t="s">
        <v>15</v>
      </c>
      <c r="C106" s="60">
        <v>-76382.33</v>
      </c>
      <c r="D106" s="46">
        <v>-103000</v>
      </c>
      <c r="E106" s="60">
        <v>-83000</v>
      </c>
      <c r="F106" s="60">
        <v>-83000</v>
      </c>
    </row>
    <row r="107" spans="1:6" ht="15.75">
      <c r="A107" s="36"/>
      <c r="B107" s="49"/>
      <c r="C107" s="63"/>
      <c r="D107" s="50"/>
      <c r="E107" s="63"/>
      <c r="F107" s="63"/>
    </row>
    <row r="108" spans="1:6" ht="9.75" customHeight="1">
      <c r="A108" s="17"/>
      <c r="B108" s="48"/>
      <c r="C108" s="60"/>
      <c r="D108" s="46"/>
      <c r="E108" s="67"/>
      <c r="F108" s="67"/>
    </row>
    <row r="109" spans="1:6" ht="15.75">
      <c r="A109" s="66" t="s">
        <v>100</v>
      </c>
      <c r="B109" s="51" t="s">
        <v>85</v>
      </c>
      <c r="C109" s="60">
        <f>C24+C26+C34+C58+C72+C75+C97+C104+C106</f>
        <v>2582954.410000002</v>
      </c>
      <c r="D109" s="60">
        <f>D24+D26+D34+D58+D72+D75+D97+D104+D106</f>
        <v>1848000</v>
      </c>
      <c r="E109" s="67">
        <f>E24+E26+E34+E58+E72+E75+E97+E104+E106</f>
        <v>1328000</v>
      </c>
      <c r="F109" s="67">
        <f>F24+F26+F34+F58+F72+F75+F97+F104+F106</f>
        <v>1787000</v>
      </c>
    </row>
    <row r="110" spans="1:6" ht="15.75" customHeight="1">
      <c r="A110" s="18"/>
      <c r="B110" s="19"/>
      <c r="C110" s="59"/>
      <c r="D110" s="42"/>
      <c r="E110" s="68"/>
      <c r="F110" s="69"/>
    </row>
    <row r="111" spans="1:6" ht="15.75" customHeight="1"/>
    <row r="112" spans="1:6" ht="13.5" customHeight="1"/>
    <row r="113" spans="2:2" ht="18.75" customHeight="1">
      <c r="B113" s="41" t="s">
        <v>86</v>
      </c>
    </row>
    <row r="114" spans="2:2" ht="18.75" customHeight="1">
      <c r="B114" s="41"/>
    </row>
    <row r="115" spans="2:2" ht="18.75" customHeight="1">
      <c r="B115" s="41"/>
    </row>
    <row r="116" spans="2:2" ht="18.75" customHeight="1">
      <c r="B116" s="39"/>
    </row>
    <row r="117" spans="2:2" ht="15.75" customHeight="1"/>
    <row r="118" spans="2:2" ht="15.75" customHeight="1"/>
    <row r="119" spans="2:2" ht="15.75" customHeight="1"/>
    <row r="120" spans="2:2" ht="15.75" customHeight="1"/>
  </sheetData>
  <mergeCells count="2">
    <mergeCell ref="B7:F7"/>
    <mergeCell ref="E8:F8"/>
  </mergeCells>
  <phoneticPr fontId="8" type="noConversion"/>
  <pageMargins left="0.62992125984251968" right="0.27559055118110237" top="0.70866141732283472" bottom="0.55118110236220474" header="0.35433070866141736" footer="0.51181102362204722"/>
  <pageSetup paperSize="9" scale="64" orientation="portrait" r:id="rId1"/>
  <headerFooter alignWithMargins="0">
    <oddHeader>&amp;RAnlage 2b zu GRDrs 828/2021</oddHeader>
  </headerFooter>
  <rowBreaks count="1" manualBreakCount="1">
    <brk id="73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76200</xdr:rowOff>
              </from>
              <to>
                <xdr:col>1</xdr:col>
                <xdr:colOff>704850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Detail</vt:lpstr>
      <vt:lpstr>Detail!Druckbereich</vt:lpstr>
      <vt:lpstr>Detail!Drucktitel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Bieck, Christiane</cp:lastModifiedBy>
  <cp:lastPrinted>2021-09-07T09:05:13Z</cp:lastPrinted>
  <dcterms:created xsi:type="dcterms:W3CDTF">2000-03-23T12:06:09Z</dcterms:created>
  <dcterms:modified xsi:type="dcterms:W3CDTF">2021-09-07T09:05:18Z</dcterms:modified>
</cp:coreProperties>
</file>