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0-41\10-41Sachgebiet\Maßnahmenplanung\IMP 2020-2021\Vorhabensanzeige\05 Umsetzung\02 GRDrs 924\"/>
    </mc:Choice>
  </mc:AlternateContent>
  <bookViews>
    <workbookView xWindow="0" yWindow="0" windowWidth="28800" windowHeight="11790"/>
  </bookViews>
  <sheets>
    <sheet name="Maßnahmen" sheetId="2" r:id="rId1"/>
    <sheet name="Übersicht THH" sheetId="1" r:id="rId2"/>
  </sheets>
  <definedNames>
    <definedName name="_xlnm._FilterDatabase" localSheetId="0" hidden="1">Maßnahmen!$A$3:$I$171</definedName>
    <definedName name="_xlnm.Print_Area" localSheetId="0">Maßnahmen!$A$3:$I$180</definedName>
    <definedName name="_xlnm.Print_Area" localSheetId="1">'Übersicht THH'!$A$1:$H$34</definedName>
    <definedName name="_xlnm.Print_Titles" localSheetId="0">Maßnahmen!$3:$3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8" i="2" l="1"/>
  <c r="I177" i="2"/>
  <c r="H178" i="2"/>
  <c r="H177" i="2"/>
  <c r="I165" i="2"/>
  <c r="H165" i="2"/>
  <c r="I159" i="2"/>
  <c r="H159" i="2"/>
  <c r="I155" i="2"/>
  <c r="H155" i="2"/>
  <c r="I152" i="2"/>
  <c r="H152" i="2"/>
  <c r="I145" i="2"/>
  <c r="H145" i="2"/>
  <c r="I140" i="2"/>
  <c r="H140" i="2"/>
  <c r="I137" i="2"/>
  <c r="H137" i="2"/>
  <c r="I131" i="2"/>
  <c r="H131" i="2"/>
  <c r="I123" i="2"/>
  <c r="H123" i="2"/>
  <c r="I120" i="2"/>
  <c r="H120" i="2"/>
  <c r="I109" i="2"/>
  <c r="H109" i="2"/>
  <c r="I105" i="2"/>
  <c r="H105" i="2"/>
  <c r="I102" i="2"/>
  <c r="H102" i="2"/>
  <c r="I97" i="2"/>
  <c r="H97" i="2"/>
  <c r="I95" i="2"/>
  <c r="H95" i="2"/>
  <c r="I90" i="2"/>
  <c r="H90" i="2"/>
  <c r="I88" i="2"/>
  <c r="H88" i="2"/>
  <c r="I84" i="2"/>
  <c r="H84" i="2"/>
  <c r="I81" i="2"/>
  <c r="H81" i="2"/>
  <c r="I73" i="2"/>
  <c r="H73" i="2"/>
  <c r="I54" i="2"/>
  <c r="H54" i="2"/>
  <c r="I51" i="2"/>
  <c r="H51" i="2"/>
  <c r="I45" i="2"/>
  <c r="H45" i="2"/>
  <c r="I19" i="2"/>
  <c r="H19" i="2"/>
  <c r="I6" i="2"/>
  <c r="H6" i="2"/>
  <c r="I4" i="2"/>
  <c r="H4" i="2"/>
  <c r="I176" i="2" l="1"/>
  <c r="H176" i="2"/>
  <c r="I170" i="2"/>
  <c r="H170" i="2"/>
  <c r="I179" i="2" l="1"/>
  <c r="H179" i="2"/>
  <c r="D33" i="1" l="1"/>
  <c r="C33" i="1"/>
</calcChain>
</file>

<file path=xl/sharedStrings.xml><?xml version="1.0" encoding="utf-8"?>
<sst xmlns="http://schemas.openxmlformats.org/spreadsheetml/2006/main" count="777" uniqueCount="266">
  <si>
    <t>IuK-Maßnahmenplan (vgl. Gemeinderatsdrucksache Nr. 924/2019)</t>
  </si>
  <si>
    <t>Aufteilung der Mittel auf die Teilhaushalte der Fachämter (Summe konsumtiver und investiver Ansätze)</t>
  </si>
  <si>
    <t>THH</t>
  </si>
  <si>
    <t>Bezeichnung</t>
  </si>
  <si>
    <t>Gemeinderat</t>
  </si>
  <si>
    <t>Bürgermeisteramt</t>
  </si>
  <si>
    <t xml:space="preserve">Haupt- und Personalamt </t>
  </si>
  <si>
    <t>Statistisches Amt</t>
  </si>
  <si>
    <t>Rechnungsprüfungsamt</t>
  </si>
  <si>
    <t>Bezirksämter</t>
  </si>
  <si>
    <t>Stadtkämmerei</t>
  </si>
  <si>
    <t>Job Center Stuttgart</t>
  </si>
  <si>
    <t>Rechtsamt</t>
  </si>
  <si>
    <t>Amt für öffentliche Ordnung</t>
  </si>
  <si>
    <t>Standesamt</t>
  </si>
  <si>
    <t>Amt für Umweltschutz</t>
  </si>
  <si>
    <t>Branddirektion</t>
  </si>
  <si>
    <t>Schulverwaltungsamt</t>
  </si>
  <si>
    <t>Kulturamt</t>
  </si>
  <si>
    <t>Sozialamt</t>
  </si>
  <si>
    <t>Jugendamt</t>
  </si>
  <si>
    <t>Amt für Sport und Bewegung</t>
  </si>
  <si>
    <t>Gesundheitsamt</t>
  </si>
  <si>
    <t>Stadtmessungsamt</t>
  </si>
  <si>
    <t>Baurechtsamt</t>
  </si>
  <si>
    <t>Hochbauamt</t>
  </si>
  <si>
    <t>Tiefbauamt</t>
  </si>
  <si>
    <t>Garten-, Friedhofs- und Forstamt</t>
  </si>
  <si>
    <t>Summe</t>
  </si>
  <si>
    <t xml:space="preserve">      PSP-Element</t>
  </si>
  <si>
    <t>Stra-
tegie</t>
  </si>
  <si>
    <t>.980</t>
  </si>
  <si>
    <t>.001</t>
  </si>
  <si>
    <t>.10</t>
  </si>
  <si>
    <t>E</t>
  </si>
  <si>
    <t>Computerunterstützte Parlamentsarbeit</t>
  </si>
  <si>
    <t>.981</t>
  </si>
  <si>
    <t>.010</t>
  </si>
  <si>
    <t>EDV-Ausstattung BMA allgemein</t>
  </si>
  <si>
    <t>.050</t>
  </si>
  <si>
    <t>EDV-Ausstattung L/OB-K</t>
  </si>
  <si>
    <t>.50</t>
  </si>
  <si>
    <t>I</t>
  </si>
  <si>
    <t>.80</t>
  </si>
  <si>
    <t>.090</t>
  </si>
  <si>
    <t>EDV-Ausstattung GPR/GSV</t>
  </si>
  <si>
    <t>.110</t>
  </si>
  <si>
    <t>.130</t>
  </si>
  <si>
    <t>EDV-Ausstattung AKR/Si</t>
  </si>
  <si>
    <t>.20</t>
  </si>
  <si>
    <t>EDV-Ausstattung 10-1</t>
  </si>
  <si>
    <t>.11</t>
  </si>
  <si>
    <t>EDV-Ausstattung SCS D115 (BgA)</t>
  </si>
  <si>
    <t>.020</t>
  </si>
  <si>
    <t>EDV-Ausstattung 10AL und 10-2</t>
  </si>
  <si>
    <t>eVergabe und eBeschaffung</t>
  </si>
  <si>
    <t>.21</t>
  </si>
  <si>
    <t>.030</t>
  </si>
  <si>
    <t>EDV-Ausstattung 10-3 (ohne IWZ)</t>
  </si>
  <si>
    <t>EDV-Ausstattung IWZ</t>
  </si>
  <si>
    <t>.910</t>
  </si>
  <si>
    <t>.040</t>
  </si>
  <si>
    <t>EDV-Ausstattung 10-4</t>
  </si>
  <si>
    <t>.22</t>
  </si>
  <si>
    <t>.24</t>
  </si>
  <si>
    <t>.25</t>
  </si>
  <si>
    <t>.37</t>
  </si>
  <si>
    <t>Windows 10</t>
  </si>
  <si>
    <t>EDV-Ausstattung 10-5</t>
  </si>
  <si>
    <t>.060</t>
  </si>
  <si>
    <t>EDV-Ausstattung 10-6</t>
  </si>
  <si>
    <t>.81</t>
  </si>
  <si>
    <t>.84</t>
  </si>
  <si>
    <t>.710</t>
  </si>
  <si>
    <t>EDV-Ausstattung Werkküchen (BgA)</t>
  </si>
  <si>
    <t>EDV-Ausstattung Amt 12</t>
  </si>
  <si>
    <t>EDV-Unterstützung für Wahlen</t>
  </si>
  <si>
    <t>EDV-Ausstattung Amt 14</t>
  </si>
  <si>
    <t>.100</t>
  </si>
  <si>
    <t>EDV-Ausstattung BZA Bad Cannstatt</t>
  </si>
  <si>
    <t>Kursaal Bad Cannstatt (BgA)</t>
  </si>
  <si>
    <t>EDV-Ausstattung BZA Botnang</t>
  </si>
  <si>
    <t>.120</t>
  </si>
  <si>
    <t>EDV-Ausstattung BZA Degerloch</t>
  </si>
  <si>
    <t>EDV-Ausstattung BZA Feuerbach</t>
  </si>
  <si>
    <t>.140</t>
  </si>
  <si>
    <t>EDV-Ausstattung BZA Hedelfingen</t>
  </si>
  <si>
    <t>.150</t>
  </si>
  <si>
    <t>EDV-Ausstattung BZA Möhringen</t>
  </si>
  <si>
    <t>.160</t>
  </si>
  <si>
    <t>EDV-Ausstattung BZA Mühlhausen</t>
  </si>
  <si>
    <t>.170</t>
  </si>
  <si>
    <t>EDV-Ausstattung BZA Münster</t>
  </si>
  <si>
    <t>.180</t>
  </si>
  <si>
    <t>EDV-Ausstattung BZA Obertürkheim</t>
  </si>
  <si>
    <t>.190</t>
  </si>
  <si>
    <t>.200</t>
  </si>
  <si>
    <t>EDV-Ausstattung BZA Sillenbuch</t>
  </si>
  <si>
    <t>.210</t>
  </si>
  <si>
    <t>EDV-Ausstattung BZA Stammheim</t>
  </si>
  <si>
    <t>.220</t>
  </si>
  <si>
    <t>EDV-Ausstattung BZA Untertürkheim</t>
  </si>
  <si>
    <t>.230</t>
  </si>
  <si>
    <t>EDV-Ausstattung BZA Vaihingen</t>
  </si>
  <si>
    <t>.240</t>
  </si>
  <si>
    <t>EDV-Ausstattung BZA Wangen</t>
  </si>
  <si>
    <t>.250</t>
  </si>
  <si>
    <t>EDV-Ausstattung BZA Weilimdorf</t>
  </si>
  <si>
    <t>.260</t>
  </si>
  <si>
    <t>EDV-Ausstattung BZA Zuffenhausen</t>
  </si>
  <si>
    <t>EDV-Ausstattung Amt 20</t>
  </si>
  <si>
    <t>EDV-Ausstattung Amt 23</t>
  </si>
  <si>
    <t>Facilitymanagementsystem (FIMS)</t>
  </si>
  <si>
    <t>EDV-Ausstattung Amt 29</t>
  </si>
  <si>
    <t>EDV-Ausstattung Amt 30</t>
  </si>
  <si>
    <t>EDV-Ausstattung Amt 32</t>
  </si>
  <si>
    <t>EDV-Ausstattung Amt 34</t>
  </si>
  <si>
    <t>EDV-Ausstattung Amt 36</t>
  </si>
  <si>
    <t>.90</t>
  </si>
  <si>
    <t>EDV-Ausstattung Amt 37</t>
  </si>
  <si>
    <t>EDV-Ausstattung Amt 40 (Schulen)</t>
  </si>
  <si>
    <t>Fachamtsspezifische Software</t>
  </si>
  <si>
    <t>EDV-Ausstattung Stadtarchiv</t>
  </si>
  <si>
    <t>EDV-Ausstattung Stadtbücherei (BgA)</t>
  </si>
  <si>
    <t>.720</t>
  </si>
  <si>
    <t>EDV-Ausstattung Philharmoniker (BgA)</t>
  </si>
  <si>
    <t>.730</t>
  </si>
  <si>
    <t>EDV-Ausstattung Musikschule (BgA)</t>
  </si>
  <si>
    <t>.740</t>
  </si>
  <si>
    <t>EDV-Ausstattung Planetarium (BgA)</t>
  </si>
  <si>
    <t>.750</t>
  </si>
  <si>
    <t>EDV-Ausstattung Stadtmuseum (BgA)</t>
  </si>
  <si>
    <t>EDV-Ausstattung Amt 50</t>
  </si>
  <si>
    <t>EDV-Ausstattung GAZi-Stadion (BgA)</t>
  </si>
  <si>
    <t>EDV-Ausstattung Eiswelt Stuttgart (BgA)</t>
  </si>
  <si>
    <t>.51</t>
  </si>
  <si>
    <t>Summe der Maßnahmen</t>
  </si>
  <si>
    <t>Strategische IuK-Themenbereiche und Teilsummen:</t>
  </si>
  <si>
    <t xml:space="preserve"> Anteil am Gesamtbudget</t>
  </si>
  <si>
    <t>Aufrechterhaltung zentrale und dezentrale Infrastruktur</t>
  </si>
  <si>
    <t>Summen</t>
  </si>
  <si>
    <t xml:space="preserve">      IuK-Maßnahmenplan 2020/2021</t>
  </si>
  <si>
    <t>.55</t>
  </si>
  <si>
    <t>N</t>
  </si>
  <si>
    <t>.56</t>
  </si>
  <si>
    <t>Fit@Work</t>
  </si>
  <si>
    <t>Internetauftritt stuttgart.de
(eGov)</t>
  </si>
  <si>
    <t>Weiterentw. Microsites</t>
  </si>
  <si>
    <t>.051</t>
  </si>
  <si>
    <t>EDV-Ausstattung AKR/AM neu: AKR-AGS</t>
  </si>
  <si>
    <t>StUBS
(AKR-Si)</t>
  </si>
  <si>
    <t>Austattung ISB (neu)</t>
  </si>
  <si>
    <t>.500</t>
  </si>
  <si>
    <t>Deutschkurse (eGov)</t>
  </si>
  <si>
    <t>.83</t>
  </si>
  <si>
    <t>Mitarbeiterportal SOLID</t>
  </si>
  <si>
    <t>Ausbildungsmanagementsystem (ECM)</t>
  </si>
  <si>
    <t>.52</t>
  </si>
  <si>
    <t>Fortbildungsmanagementsystem</t>
  </si>
  <si>
    <t>Personalmanagementsystem (AZE/Primion)</t>
  </si>
  <si>
    <t>.42</t>
  </si>
  <si>
    <t>Microsoft Client Produktlizenzen
(neu)</t>
  </si>
  <si>
    <t>Ablösung OpenIT inkl. dazugehöriger Prozesse</t>
  </si>
  <si>
    <t>.53</t>
  </si>
  <si>
    <t>.58</t>
  </si>
  <si>
    <t>Integriertes Namen- und Adressbuch (</t>
  </si>
  <si>
    <t>.59</t>
  </si>
  <si>
    <t>Client 2016x/Arbeitsplatz 2016x</t>
  </si>
  <si>
    <t>.912</t>
  </si>
  <si>
    <t>Data Warehouse</t>
  </si>
  <si>
    <t>.23</t>
  </si>
  <si>
    <t>.914</t>
  </si>
  <si>
    <t>.915</t>
  </si>
  <si>
    <t>EDV-Ausstattung BZA Plieningen-Birka</t>
  </si>
  <si>
    <t>.920</t>
  </si>
  <si>
    <t>Beteiligungssoftware AMI</t>
  </si>
  <si>
    <t>Belegscanner</t>
  </si>
  <si>
    <t xml:space="preserve">elektronische Rechnungsbearbeitung
</t>
  </si>
  <si>
    <t>Beitreib./Vollstr. Avviso
(Optimierung/Ausbau)</t>
  </si>
  <si>
    <t>.923</t>
  </si>
  <si>
    <t>.929</t>
  </si>
  <si>
    <t>Erstausstattung JobCenter</t>
  </si>
  <si>
    <t>Anpassung Fachverfahren + Update Facchverfahren</t>
  </si>
  <si>
    <t>.930</t>
  </si>
  <si>
    <t>.932</t>
  </si>
  <si>
    <t>Fachamtsspezifische SW + Infrastruktur
(Lebensmittelüberwachung)</t>
  </si>
  <si>
    <t>EDV-gestütztes Verkehrsmanagement (VIZ)</t>
  </si>
  <si>
    <t>.934</t>
  </si>
  <si>
    <t>.936</t>
  </si>
  <si>
    <t>Energiedienste mit 2 Modulen (SEKS,</t>
  </si>
  <si>
    <t>.937</t>
  </si>
  <si>
    <t>.940</t>
  </si>
  <si>
    <t>EDV-Ausstattung Amt 40 (Innenverwalt</t>
  </si>
  <si>
    <t>AutoCAD + CAFM + SVP-BW + Schulkartei</t>
  </si>
  <si>
    <t>.941</t>
  </si>
  <si>
    <t>EDV-Ausstattung Amt 41 Zentrale</t>
  </si>
  <si>
    <t>Fachamtsspez. Software beim Stadtarchiv</t>
  </si>
  <si>
    <t>PADUA Digitale Langzeitarchivierung</t>
  </si>
  <si>
    <t>.950</t>
  </si>
  <si>
    <t>.951</t>
  </si>
  <si>
    <t>.12</t>
  </si>
  <si>
    <t>Folgemaßnahmen zur Digitalisierung im Bereich der Personalverwaltung und Personalgewinnung
(ECM)
Hinweis:
zusätzliche Lizenzen enaio-Client erforderlich /
zentral berücksichtigen
Bitte beachten: 
Für die Hardware wurden die aktuellen Preise aus OpenIT zugrundegelegt. Preiskorrektur erforderlich!</t>
  </si>
  <si>
    <t>Fach-SW für Tageseinrichtungen (NH-Kita)
zusätzliche Lizenzen</t>
  </si>
  <si>
    <t>EDV-Unterstützung b. Allg. Sozialdienst
zusätzliche Lizenzen</t>
  </si>
  <si>
    <t>Fachspezifische Anwendung für die Entgeltfinanzierung</t>
  </si>
  <si>
    <t>.952</t>
  </si>
  <si>
    <t>EDV-Ausstattung Verwalt Kronprinzstraße (hoheitlich)</t>
  </si>
  <si>
    <t>EDV-Ausst. Verw.NeckarPark (BgA)</t>
  </si>
  <si>
    <t>Modulerweiterung SKUBIS (BgA)</t>
  </si>
  <si>
    <t>.953</t>
  </si>
  <si>
    <t>EDV-Ausstattung Amt 53</t>
  </si>
  <si>
    <t>.961</t>
  </si>
  <si>
    <t>EDV-Ausstattung Amt 61</t>
  </si>
  <si>
    <t>Bilderdatenbank</t>
  </si>
  <si>
    <t>fachspezifische Software Amt 61</t>
  </si>
  <si>
    <t>.962</t>
  </si>
  <si>
    <t>EDV-Ausstattung Amt 62 (ohne BgAs)</t>
  </si>
  <si>
    <t>.91</t>
  </si>
  <si>
    <t>EDV-Unterstützung Gutachterauss. (BgA)</t>
  </si>
  <si>
    <t>EDV-Unterstützung Vermessung (BgA)</t>
  </si>
  <si>
    <t>EDV-Unterstützung Verkauf (BgA)</t>
  </si>
  <si>
    <t>.963</t>
  </si>
  <si>
    <t>EDV-Ausstattung Amt 63</t>
  </si>
  <si>
    <t>EDV-Unterstützung Baugenehmigungen B</t>
  </si>
  <si>
    <t>.965</t>
  </si>
  <si>
    <t>EDV-Ausstattung Amt 65</t>
  </si>
  <si>
    <t>eVergabe 65-DLZ</t>
  </si>
  <si>
    <t>.966</t>
  </si>
  <si>
    <t>EDV-Ausstattung Amt 66</t>
  </si>
  <si>
    <t>EDV-Unterstützung Ausschreibung, Vergabe</t>
  </si>
  <si>
    <t>CAD für Planung und Konstruktion</t>
  </si>
  <si>
    <t>weitere fachamtsspezifische Software
ECM: Atlassian Confluence Lizenzen</t>
  </si>
  <si>
    <t>.967</t>
  </si>
  <si>
    <t>EDV-Ausstattung Amt 67</t>
  </si>
  <si>
    <t>Projektdatenbank Abt. Stadtgrün</t>
  </si>
  <si>
    <t>EDV-Unterstützung Friedhöfe/Best. (BGA)</t>
  </si>
  <si>
    <t>Adonis</t>
  </si>
  <si>
    <t>Ersatzbeschaffungen</t>
  </si>
  <si>
    <t>davon je ca. 3,5 Mio EUR konsumtiv (4.104000)</t>
  </si>
  <si>
    <t>Unterstützung Projekt Rosenstein/S21</t>
  </si>
  <si>
    <t xml:space="preserve">Zeiterfassung (AZE) </t>
  </si>
  <si>
    <t>IT Asset/Lizenzmanagement (IT-AM)</t>
  </si>
  <si>
    <t>eGovernment - Online-Services</t>
  </si>
  <si>
    <t>115 ServiceCenter Stuttgart</t>
  </si>
  <si>
    <t>Bürgerbeteiligungsportal</t>
  </si>
  <si>
    <t>KOMUNIS</t>
  </si>
  <si>
    <t>Bürgerhaushalt Stuttgart</t>
  </si>
  <si>
    <t>eGovernment Amt 32</t>
  </si>
  <si>
    <t>WIBAS - Zentralisierung der IT-Systemarchitektur</t>
  </si>
  <si>
    <t>Geo-Informations-Systeme Amt 36</t>
  </si>
  <si>
    <t>Bibliothek Stuttgart (BgA)</t>
  </si>
  <si>
    <t>EDV-Ausstattung Amt 51 (ohne KITAs)</t>
  </si>
  <si>
    <t>EDV-Ausstattung Kindertagesstätten</t>
  </si>
  <si>
    <t>Relaunch Kita-Finder</t>
  </si>
  <si>
    <t>Gesundheitswegweiser eGovernment</t>
  </si>
  <si>
    <t>Geo-Informations-Systeme Amt 61</t>
  </si>
  <si>
    <t>GDI-Maßnahmen und GIS-Basissysteme</t>
  </si>
  <si>
    <t>Datenplattform für Geodaten (urban data hub)</t>
  </si>
  <si>
    <t>Ablösung der Oracle Datenbank</t>
  </si>
  <si>
    <t>Geo-Informations-System TIBIS</t>
  </si>
  <si>
    <t>IT - Allgemeine Digitalisierung Amtsweit</t>
  </si>
  <si>
    <t>Liegenschaftsamt</t>
  </si>
  <si>
    <t>Amt für Stadtplanung und Wohnen</t>
  </si>
  <si>
    <t>Ansatz 2020</t>
  </si>
  <si>
    <t>Ansatz 2021</t>
  </si>
  <si>
    <t>Modernisierung und Digitalisierung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</si>
</sst>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.&quot;00"/>
    <numFmt numFmtId="165" formatCode="\7&quot;.&quot;000000"/>
    <numFmt numFmtId="166" formatCode="&quot;.&quot;000"/>
    <numFmt numFmtId="167" formatCode="#,##0_ ;\-#,##0\ "/>
  </numFmts>
  <fonts count="12" x14ac:knownFonts="1">
    <font>
      <sz val="11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3" fontId="3" fillId="0" borderId="1" xfId="0" applyNumberFormat="1" applyFont="1" applyFill="1" applyBorder="1"/>
    <xf numFmtId="3" fontId="3" fillId="0" borderId="1" xfId="1" applyNumberFormat="1" applyFont="1" applyBorder="1"/>
    <xf numFmtId="3" fontId="4" fillId="0" borderId="1" xfId="0" applyNumberFormat="1" applyFont="1" applyBorder="1"/>
    <xf numFmtId="3" fontId="1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5" fontId="1" fillId="2" borderId="13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164" fontId="3" fillId="2" borderId="14" xfId="0" quotePrefix="1" applyNumberFormat="1" applyFont="1" applyFill="1" applyBorder="1" applyAlignment="1">
      <alignment horizontal="center"/>
    </xf>
    <xf numFmtId="0" fontId="1" fillId="2" borderId="14" xfId="0" applyFont="1" applyFill="1" applyBorder="1"/>
    <xf numFmtId="3" fontId="1" fillId="2" borderId="14" xfId="0" applyNumberFormat="1" applyFont="1" applyFill="1" applyBorder="1"/>
    <xf numFmtId="165" fontId="0" fillId="0" borderId="13" xfId="0" applyNumberFormat="1" applyFont="1" applyBorder="1" applyAlignment="1"/>
    <xf numFmtId="16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/>
    <xf numFmtId="3" fontId="3" fillId="0" borderId="14" xfId="1" applyNumberFormat="1" applyFont="1" applyBorder="1" applyAlignment="1"/>
    <xf numFmtId="3" fontId="3" fillId="0" borderId="14" xfId="0" applyNumberFormat="1" applyFont="1" applyFill="1" applyBorder="1" applyAlignment="1"/>
    <xf numFmtId="165" fontId="0" fillId="0" borderId="13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/>
    <xf numFmtId="3" fontId="3" fillId="0" borderId="14" xfId="1" applyNumberFormat="1" applyFont="1" applyBorder="1"/>
    <xf numFmtId="3" fontId="3" fillId="0" borderId="14" xfId="0" applyNumberFormat="1" applyFont="1" applyBorder="1"/>
    <xf numFmtId="166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/>
    <xf numFmtId="3" fontId="3" fillId="0" borderId="14" xfId="1" applyNumberFormat="1" applyFont="1" applyFill="1" applyBorder="1"/>
    <xf numFmtId="165" fontId="0" fillId="0" borderId="13" xfId="0" applyNumberFormat="1" applyFont="1" applyFill="1" applyBorder="1"/>
    <xf numFmtId="167" fontId="3" fillId="0" borderId="14" xfId="2" applyNumberFormat="1" applyFont="1" applyBorder="1"/>
    <xf numFmtId="167" fontId="3" fillId="0" borderId="14" xfId="2" applyNumberFormat="1" applyFont="1" applyFill="1" applyBorder="1"/>
    <xf numFmtId="3" fontId="3" fillId="0" borderId="14" xfId="0" applyNumberFormat="1" applyFont="1" applyFill="1" applyBorder="1"/>
    <xf numFmtId="0" fontId="0" fillId="0" borderId="14" xfId="0" applyFont="1" applyBorder="1"/>
    <xf numFmtId="0" fontId="3" fillId="0" borderId="14" xfId="0" applyFont="1" applyFill="1" applyBorder="1"/>
    <xf numFmtId="0" fontId="6" fillId="0" borderId="0" xfId="0" applyFont="1"/>
    <xf numFmtId="165" fontId="0" fillId="0" borderId="6" xfId="0" quotePrefix="1" applyNumberFormat="1" applyFont="1" applyBorder="1"/>
    <xf numFmtId="166" fontId="3" fillId="0" borderId="7" xfId="0" applyNumberFormat="1" applyFont="1" applyBorder="1" applyAlignment="1">
      <alignment horizontal="right"/>
    </xf>
    <xf numFmtId="164" fontId="3" fillId="0" borderId="7" xfId="0" quotePrefix="1" applyNumberFormat="1" applyFont="1" applyBorder="1" applyAlignment="1">
      <alignment horizontal="right"/>
    </xf>
    <xf numFmtId="164" fontId="3" fillId="0" borderId="9" xfId="0" quotePrefix="1" applyNumberFormat="1" applyFont="1" applyBorder="1" applyAlignment="1">
      <alignment horizontal="center"/>
    </xf>
    <xf numFmtId="0" fontId="3" fillId="0" borderId="9" xfId="0" applyFont="1" applyBorder="1"/>
    <xf numFmtId="3" fontId="3" fillId="0" borderId="9" xfId="1" applyNumberFormat="1" applyFont="1" applyBorder="1"/>
    <xf numFmtId="3" fontId="3" fillId="0" borderId="9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/>
    <xf numFmtId="3" fontId="3" fillId="0" borderId="0" xfId="1" applyNumberFormat="1" applyFont="1"/>
    <xf numFmtId="3" fontId="3" fillId="0" borderId="0" xfId="0" applyNumberFormat="1" applyFont="1"/>
    <xf numFmtId="165" fontId="0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/>
    </xf>
    <xf numFmtId="3" fontId="0" fillId="0" borderId="0" xfId="0" applyNumberFormat="1"/>
    <xf numFmtId="165" fontId="0" fillId="0" borderId="0" xfId="0" applyNumberFormat="1" applyFill="1" applyBorder="1"/>
    <xf numFmtId="166" fontId="2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3" fontId="2" fillId="0" borderId="0" xfId="1" applyNumberFormat="1" applyFont="1"/>
    <xf numFmtId="0" fontId="6" fillId="0" borderId="0" xfId="0" applyFont="1" applyAlignment="1">
      <alignment horizontal="center"/>
    </xf>
    <xf numFmtId="0" fontId="9" fillId="0" borderId="0" xfId="0" applyFont="1"/>
    <xf numFmtId="3" fontId="9" fillId="0" borderId="0" xfId="0" applyNumberFormat="1" applyFont="1"/>
    <xf numFmtId="3" fontId="6" fillId="0" borderId="0" xfId="1" applyNumberFormat="1" applyFont="1"/>
    <xf numFmtId="0" fontId="10" fillId="0" borderId="0" xfId="0" applyFont="1" applyAlignment="1">
      <alignment horizontal="center"/>
    </xf>
    <xf numFmtId="0" fontId="11" fillId="0" borderId="0" xfId="0" applyFont="1"/>
    <xf numFmtId="3" fontId="11" fillId="0" borderId="0" xfId="0" applyNumberFormat="1" applyFont="1"/>
    <xf numFmtId="0" fontId="1" fillId="0" borderId="5" xfId="0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1" fillId="0" borderId="10" xfId="0" applyFont="1" applyBorder="1"/>
    <xf numFmtId="3" fontId="3" fillId="0" borderId="2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" fillId="0" borderId="11" xfId="0" applyFont="1" applyBorder="1"/>
    <xf numFmtId="3" fontId="1" fillId="0" borderId="1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3" xfId="0" applyBorder="1"/>
    <xf numFmtId="0" fontId="0" fillId="0" borderId="13" xfId="0" applyFont="1" applyBorder="1"/>
    <xf numFmtId="0" fontId="3" fillId="0" borderId="13" xfId="0" quotePrefix="1" applyFont="1" applyBorder="1"/>
    <xf numFmtId="0" fontId="3" fillId="0" borderId="0" xfId="0" quotePrefix="1" applyFont="1" applyBorder="1"/>
  </cellXfs>
  <cellStyles count="3">
    <cellStyle name="Euro" xfId="1"/>
    <cellStyle name="Komma" xfId="2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8"/>
  <sheetViews>
    <sheetView tabSelected="1" workbookViewId="0">
      <pane ySplit="3" topLeftCell="A4" activePane="bottomLeft" state="frozen"/>
      <selection pane="bottomLeft" sqref="A1:G1"/>
    </sheetView>
  </sheetViews>
  <sheetFormatPr baseColWidth="10" defaultRowHeight="14.25" x14ac:dyDescent="0.2"/>
  <cols>
    <col min="1" max="1" width="11.125" bestFit="1" customWidth="1"/>
    <col min="2" max="2" width="4.625" style="74" customWidth="1"/>
    <col min="3" max="3" width="4.5" style="75" bestFit="1" customWidth="1"/>
    <col min="4" max="4" width="3.375" style="75" bestFit="1" customWidth="1"/>
    <col min="5" max="5" width="0.875" style="75" customWidth="1"/>
    <col min="6" max="6" width="6.75" style="72" customWidth="1"/>
    <col min="7" max="7" width="60.625" style="76" customWidth="1"/>
    <col min="8" max="8" width="12" style="77" customWidth="1"/>
    <col min="9" max="9" width="12" style="73" customWidth="1"/>
  </cols>
  <sheetData>
    <row r="1" spans="1:10" ht="15" x14ac:dyDescent="0.25">
      <c r="A1" s="110" t="s">
        <v>141</v>
      </c>
      <c r="B1" s="111"/>
      <c r="C1" s="111"/>
      <c r="D1" s="111"/>
      <c r="E1" s="111"/>
      <c r="F1" s="111"/>
      <c r="G1" s="112"/>
      <c r="H1" s="89"/>
      <c r="I1" s="85"/>
    </row>
    <row r="2" spans="1:10" ht="15" x14ac:dyDescent="0.25">
      <c r="A2" s="113"/>
      <c r="B2" s="114"/>
      <c r="C2" s="114"/>
      <c r="D2" s="114"/>
      <c r="E2" s="114"/>
      <c r="F2" s="114"/>
      <c r="G2" s="115"/>
      <c r="H2" s="86"/>
      <c r="I2" s="87"/>
    </row>
    <row r="3" spans="1:10" ht="28.5" x14ac:dyDescent="0.2">
      <c r="A3" s="116" t="s">
        <v>29</v>
      </c>
      <c r="B3" s="117"/>
      <c r="C3" s="117"/>
      <c r="D3" s="117"/>
      <c r="E3" s="118"/>
      <c r="F3" s="17" t="s">
        <v>30</v>
      </c>
      <c r="G3" s="18" t="s">
        <v>3</v>
      </c>
      <c r="H3" s="88" t="s">
        <v>263</v>
      </c>
      <c r="I3" s="5" t="s">
        <v>264</v>
      </c>
      <c r="J3" s="119"/>
    </row>
    <row r="4" spans="1:10" ht="15" x14ac:dyDescent="0.25">
      <c r="A4" s="19">
        <v>104000</v>
      </c>
      <c r="B4" s="20" t="s">
        <v>31</v>
      </c>
      <c r="C4" s="20"/>
      <c r="D4" s="21"/>
      <c r="E4" s="21"/>
      <c r="F4" s="22"/>
      <c r="G4" s="23" t="s">
        <v>4</v>
      </c>
      <c r="H4" s="24">
        <f>+H5</f>
        <v>9900</v>
      </c>
      <c r="I4" s="24">
        <f>+I5</f>
        <v>11400</v>
      </c>
      <c r="J4" s="120"/>
    </row>
    <row r="5" spans="1:10" x14ac:dyDescent="0.2">
      <c r="A5" s="25"/>
      <c r="B5" s="26" t="s">
        <v>31</v>
      </c>
      <c r="C5" s="27" t="s">
        <v>32</v>
      </c>
      <c r="D5" s="27" t="s">
        <v>33</v>
      </c>
      <c r="E5" s="27"/>
      <c r="F5" s="28" t="s">
        <v>34</v>
      </c>
      <c r="G5" s="29" t="s">
        <v>35</v>
      </c>
      <c r="H5" s="30">
        <v>9900</v>
      </c>
      <c r="I5" s="31">
        <v>11400</v>
      </c>
      <c r="J5" s="122"/>
    </row>
    <row r="6" spans="1:10" ht="15" x14ac:dyDescent="0.25">
      <c r="A6" s="19">
        <v>104000</v>
      </c>
      <c r="B6" s="20">
        <v>981</v>
      </c>
      <c r="C6" s="20"/>
      <c r="D6" s="21"/>
      <c r="E6" s="21"/>
      <c r="F6" s="22"/>
      <c r="G6" s="23" t="s">
        <v>5</v>
      </c>
      <c r="H6" s="24">
        <f>SUM(H7:H18)</f>
        <v>573900</v>
      </c>
      <c r="I6" s="24">
        <f>SUM(I7:I18)</f>
        <v>414700</v>
      </c>
      <c r="J6" s="121"/>
    </row>
    <row r="7" spans="1:10" x14ac:dyDescent="0.2">
      <c r="A7" s="32"/>
      <c r="B7" s="26" t="s">
        <v>36</v>
      </c>
      <c r="C7" s="26" t="s">
        <v>37</v>
      </c>
      <c r="D7" s="33" t="s">
        <v>33</v>
      </c>
      <c r="E7" s="33"/>
      <c r="F7" s="34" t="s">
        <v>34</v>
      </c>
      <c r="G7" s="35" t="s">
        <v>38</v>
      </c>
      <c r="H7" s="36">
        <v>39000</v>
      </c>
      <c r="I7" s="37">
        <v>44800</v>
      </c>
      <c r="J7" s="119"/>
    </row>
    <row r="8" spans="1:10" x14ac:dyDescent="0.2">
      <c r="A8" s="32"/>
      <c r="B8" s="38" t="s">
        <v>36</v>
      </c>
      <c r="C8" s="38" t="s">
        <v>39</v>
      </c>
      <c r="D8" s="39" t="s">
        <v>33</v>
      </c>
      <c r="E8" s="39"/>
      <c r="F8" s="40" t="s">
        <v>34</v>
      </c>
      <c r="G8" s="41" t="s">
        <v>40</v>
      </c>
      <c r="H8" s="42">
        <v>29200</v>
      </c>
      <c r="I8" s="42">
        <v>37900</v>
      </c>
      <c r="J8" s="119"/>
    </row>
    <row r="9" spans="1:10" x14ac:dyDescent="0.2">
      <c r="A9" s="32"/>
      <c r="B9" s="26" t="s">
        <v>36</v>
      </c>
      <c r="C9" s="26" t="s">
        <v>39</v>
      </c>
      <c r="D9" s="33" t="s">
        <v>144</v>
      </c>
      <c r="E9" s="33"/>
      <c r="F9" s="34" t="s">
        <v>143</v>
      </c>
      <c r="G9" s="35" t="s">
        <v>145</v>
      </c>
      <c r="H9" s="36">
        <v>150000</v>
      </c>
      <c r="I9" s="37">
        <v>0</v>
      </c>
      <c r="J9" s="119"/>
    </row>
    <row r="10" spans="1:10" x14ac:dyDescent="0.2">
      <c r="A10" s="32"/>
      <c r="B10" s="26" t="s">
        <v>36</v>
      </c>
      <c r="C10" s="26" t="s">
        <v>39</v>
      </c>
      <c r="D10" s="33" t="s">
        <v>43</v>
      </c>
      <c r="E10" s="33"/>
      <c r="F10" s="34" t="s">
        <v>42</v>
      </c>
      <c r="G10" s="41" t="s">
        <v>146</v>
      </c>
      <c r="H10" s="36">
        <v>90000</v>
      </c>
      <c r="I10" s="37">
        <v>108000</v>
      </c>
      <c r="J10" s="119"/>
    </row>
    <row r="11" spans="1:10" x14ac:dyDescent="0.2">
      <c r="A11" s="32"/>
      <c r="B11" s="26" t="s">
        <v>36</v>
      </c>
      <c r="C11" s="26" t="s">
        <v>39</v>
      </c>
      <c r="D11" s="33" t="s">
        <v>71</v>
      </c>
      <c r="E11" s="33"/>
      <c r="F11" s="34" t="s">
        <v>42</v>
      </c>
      <c r="G11" s="41" t="s">
        <v>147</v>
      </c>
      <c r="H11" s="36">
        <v>0</v>
      </c>
      <c r="I11" s="37">
        <v>45000</v>
      </c>
      <c r="J11" s="119"/>
    </row>
    <row r="12" spans="1:10" x14ac:dyDescent="0.2">
      <c r="A12" s="32"/>
      <c r="B12" s="26" t="s">
        <v>36</v>
      </c>
      <c r="C12" s="26" t="s">
        <v>148</v>
      </c>
      <c r="D12" s="33" t="s">
        <v>142</v>
      </c>
      <c r="E12" s="33"/>
      <c r="F12" s="34" t="s">
        <v>143</v>
      </c>
      <c r="G12" s="41" t="s">
        <v>239</v>
      </c>
      <c r="H12" s="36">
        <v>90000</v>
      </c>
      <c r="I12" s="37">
        <v>45000</v>
      </c>
      <c r="J12" s="119"/>
    </row>
    <row r="13" spans="1:10" x14ac:dyDescent="0.2">
      <c r="A13" s="32"/>
      <c r="B13" s="26" t="s">
        <v>36</v>
      </c>
      <c r="C13" s="26" t="s">
        <v>44</v>
      </c>
      <c r="D13" s="33" t="s">
        <v>33</v>
      </c>
      <c r="E13" s="33"/>
      <c r="F13" s="34" t="s">
        <v>34</v>
      </c>
      <c r="G13" s="41" t="s">
        <v>45</v>
      </c>
      <c r="H13" s="36">
        <v>2000</v>
      </c>
      <c r="I13" s="37">
        <v>6700</v>
      </c>
      <c r="J13" s="119"/>
    </row>
    <row r="14" spans="1:10" x14ac:dyDescent="0.2">
      <c r="A14" s="32"/>
      <c r="B14" s="26" t="s">
        <v>36</v>
      </c>
      <c r="C14" s="26" t="s">
        <v>46</v>
      </c>
      <c r="D14" s="33" t="s">
        <v>33</v>
      </c>
      <c r="E14" s="33"/>
      <c r="F14" s="34" t="s">
        <v>34</v>
      </c>
      <c r="G14" s="41" t="s">
        <v>149</v>
      </c>
      <c r="H14" s="36">
        <v>10900</v>
      </c>
      <c r="I14" s="37">
        <v>10200</v>
      </c>
      <c r="J14" s="119"/>
    </row>
    <row r="15" spans="1:10" x14ac:dyDescent="0.2">
      <c r="A15" s="32"/>
      <c r="B15" s="26" t="s">
        <v>36</v>
      </c>
      <c r="C15" s="26" t="s">
        <v>47</v>
      </c>
      <c r="D15" s="33" t="s">
        <v>33</v>
      </c>
      <c r="E15" s="33"/>
      <c r="F15" s="34" t="s">
        <v>34</v>
      </c>
      <c r="G15" s="41" t="s">
        <v>48</v>
      </c>
      <c r="H15" s="36">
        <v>8900</v>
      </c>
      <c r="I15" s="37">
        <v>12700</v>
      </c>
      <c r="J15" s="119"/>
    </row>
    <row r="16" spans="1:10" x14ac:dyDescent="0.2">
      <c r="A16" s="32"/>
      <c r="B16" s="26" t="s">
        <v>36</v>
      </c>
      <c r="C16" s="26" t="s">
        <v>47</v>
      </c>
      <c r="D16" s="33" t="s">
        <v>49</v>
      </c>
      <c r="E16" s="33"/>
      <c r="F16" s="34" t="s">
        <v>42</v>
      </c>
      <c r="G16" s="41" t="s">
        <v>150</v>
      </c>
      <c r="H16" s="36">
        <v>58500</v>
      </c>
      <c r="I16" s="37">
        <v>9000</v>
      </c>
      <c r="J16" s="119"/>
    </row>
    <row r="17" spans="1:10" x14ac:dyDescent="0.2">
      <c r="A17" s="32"/>
      <c r="B17" s="26" t="s">
        <v>36</v>
      </c>
      <c r="C17" s="26" t="s">
        <v>85</v>
      </c>
      <c r="D17" s="33" t="s">
        <v>49</v>
      </c>
      <c r="E17" s="33"/>
      <c r="F17" s="34" t="s">
        <v>42</v>
      </c>
      <c r="G17" s="41" t="s">
        <v>151</v>
      </c>
      <c r="H17" s="36">
        <v>90000</v>
      </c>
      <c r="I17" s="37">
        <v>90000</v>
      </c>
      <c r="J17" s="119"/>
    </row>
    <row r="18" spans="1:10" x14ac:dyDescent="0.2">
      <c r="A18" s="32"/>
      <c r="B18" s="26" t="s">
        <v>36</v>
      </c>
      <c r="C18" s="26" t="s">
        <v>152</v>
      </c>
      <c r="D18" s="33" t="s">
        <v>71</v>
      </c>
      <c r="E18" s="33"/>
      <c r="F18" s="34" t="s">
        <v>42</v>
      </c>
      <c r="G18" s="41" t="s">
        <v>153</v>
      </c>
      <c r="H18" s="36">
        <v>5400</v>
      </c>
      <c r="I18" s="37">
        <v>5400</v>
      </c>
      <c r="J18" s="119"/>
    </row>
    <row r="19" spans="1:10" ht="15" x14ac:dyDescent="0.25">
      <c r="A19" s="19">
        <v>104000</v>
      </c>
      <c r="B19" s="20">
        <v>910</v>
      </c>
      <c r="C19" s="20"/>
      <c r="D19" s="21"/>
      <c r="E19" s="21"/>
      <c r="F19" s="22"/>
      <c r="G19" s="23" t="s">
        <v>6</v>
      </c>
      <c r="H19" s="24">
        <f>SUM(H20:H44)</f>
        <v>1298900</v>
      </c>
      <c r="I19" s="24">
        <f>SUM(I20:I44)</f>
        <v>1485600</v>
      </c>
      <c r="J19" s="119"/>
    </row>
    <row r="20" spans="1:10" x14ac:dyDescent="0.2">
      <c r="A20" s="32"/>
      <c r="B20" s="26" t="s">
        <v>60</v>
      </c>
      <c r="C20" s="26" t="s">
        <v>37</v>
      </c>
      <c r="D20" s="33" t="s">
        <v>33</v>
      </c>
      <c r="E20" s="33"/>
      <c r="F20" s="34" t="s">
        <v>34</v>
      </c>
      <c r="G20" s="35" t="s">
        <v>50</v>
      </c>
      <c r="H20" s="44">
        <v>15900</v>
      </c>
      <c r="I20" s="44">
        <v>18100</v>
      </c>
      <c r="J20" s="119"/>
    </row>
    <row r="21" spans="1:10" x14ac:dyDescent="0.2">
      <c r="A21" s="43"/>
      <c r="B21" s="38" t="s">
        <v>60</v>
      </c>
      <c r="C21" s="38" t="s">
        <v>37</v>
      </c>
      <c r="D21" s="39" t="s">
        <v>51</v>
      </c>
      <c r="E21" s="39"/>
      <c r="F21" s="40" t="s">
        <v>34</v>
      </c>
      <c r="G21" s="41" t="s">
        <v>52</v>
      </c>
      <c r="H21" s="45">
        <v>4000</v>
      </c>
      <c r="I21" s="45">
        <v>4600</v>
      </c>
      <c r="J21" s="119"/>
    </row>
    <row r="22" spans="1:10" x14ac:dyDescent="0.2">
      <c r="A22" s="32"/>
      <c r="B22" s="26" t="s">
        <v>60</v>
      </c>
      <c r="C22" s="26" t="s">
        <v>53</v>
      </c>
      <c r="D22" s="33" t="s">
        <v>33</v>
      </c>
      <c r="E22" s="33"/>
      <c r="F22" s="34" t="s">
        <v>34</v>
      </c>
      <c r="G22" s="35" t="s">
        <v>54</v>
      </c>
      <c r="H22" s="44">
        <v>12700</v>
      </c>
      <c r="I22" s="44">
        <v>14500</v>
      </c>
      <c r="J22" s="119"/>
    </row>
    <row r="23" spans="1:10" x14ac:dyDescent="0.2">
      <c r="A23" s="32"/>
      <c r="B23" s="26" t="s">
        <v>60</v>
      </c>
      <c r="C23" s="26" t="s">
        <v>53</v>
      </c>
      <c r="D23" s="33" t="s">
        <v>49</v>
      </c>
      <c r="E23" s="33"/>
      <c r="F23" s="34" t="s">
        <v>42</v>
      </c>
      <c r="G23" s="35" t="s">
        <v>55</v>
      </c>
      <c r="H23" s="44">
        <v>40000</v>
      </c>
      <c r="I23" s="44">
        <v>20000</v>
      </c>
      <c r="J23" s="119"/>
    </row>
    <row r="24" spans="1:10" x14ac:dyDescent="0.2">
      <c r="A24" s="32"/>
      <c r="B24" s="26" t="s">
        <v>60</v>
      </c>
      <c r="C24" s="26" t="s">
        <v>57</v>
      </c>
      <c r="D24" s="33" t="s">
        <v>33</v>
      </c>
      <c r="E24" s="33"/>
      <c r="F24" s="34" t="s">
        <v>34</v>
      </c>
      <c r="G24" s="35" t="s">
        <v>58</v>
      </c>
      <c r="H24" s="44">
        <v>10400</v>
      </c>
      <c r="I24" s="44">
        <v>9100</v>
      </c>
      <c r="J24" s="119"/>
    </row>
    <row r="25" spans="1:10" x14ac:dyDescent="0.2">
      <c r="A25" s="32"/>
      <c r="B25" s="26" t="s">
        <v>60</v>
      </c>
      <c r="C25" s="26" t="s">
        <v>57</v>
      </c>
      <c r="D25" s="33" t="s">
        <v>51</v>
      </c>
      <c r="E25" s="33"/>
      <c r="F25" s="34" t="s">
        <v>34</v>
      </c>
      <c r="G25" s="35" t="s">
        <v>59</v>
      </c>
      <c r="H25" s="44">
        <v>20500</v>
      </c>
      <c r="I25" s="44">
        <v>3600</v>
      </c>
      <c r="J25" s="119"/>
    </row>
    <row r="26" spans="1:10" x14ac:dyDescent="0.2">
      <c r="A26" s="32"/>
      <c r="B26" s="26" t="s">
        <v>60</v>
      </c>
      <c r="C26" s="26" t="s">
        <v>57</v>
      </c>
      <c r="D26" s="33" t="s">
        <v>135</v>
      </c>
      <c r="E26" s="33"/>
      <c r="F26" s="34" t="s">
        <v>143</v>
      </c>
      <c r="G26" s="35" t="s">
        <v>156</v>
      </c>
      <c r="H26" s="44">
        <v>0</v>
      </c>
      <c r="I26" s="44">
        <v>36000</v>
      </c>
      <c r="J26" s="119"/>
    </row>
    <row r="27" spans="1:10" x14ac:dyDescent="0.2">
      <c r="A27" s="32"/>
      <c r="B27" s="26" t="s">
        <v>60</v>
      </c>
      <c r="C27" s="26" t="s">
        <v>57</v>
      </c>
      <c r="D27" s="33" t="s">
        <v>157</v>
      </c>
      <c r="E27" s="33"/>
      <c r="F27" s="34" t="s">
        <v>143</v>
      </c>
      <c r="G27" s="35" t="s">
        <v>158</v>
      </c>
      <c r="H27" s="44">
        <v>36000</v>
      </c>
      <c r="I27" s="44">
        <v>0</v>
      </c>
      <c r="J27" s="119"/>
    </row>
    <row r="28" spans="1:10" x14ac:dyDescent="0.2">
      <c r="A28" s="32"/>
      <c r="B28" s="26" t="s">
        <v>60</v>
      </c>
      <c r="C28" s="26" t="s">
        <v>39</v>
      </c>
      <c r="D28" s="33" t="s">
        <v>33</v>
      </c>
      <c r="E28" s="33"/>
      <c r="F28" s="34" t="s">
        <v>34</v>
      </c>
      <c r="G28" s="35" t="s">
        <v>68</v>
      </c>
      <c r="H28" s="44">
        <v>17400</v>
      </c>
      <c r="I28" s="44">
        <v>13600</v>
      </c>
      <c r="J28" s="119"/>
    </row>
    <row r="29" spans="1:10" x14ac:dyDescent="0.2">
      <c r="A29" s="32"/>
      <c r="B29" s="26" t="s">
        <v>60</v>
      </c>
      <c r="C29" s="26" t="s">
        <v>39</v>
      </c>
      <c r="D29" s="33" t="s">
        <v>51</v>
      </c>
      <c r="E29" s="33"/>
      <c r="F29" s="34" t="s">
        <v>34</v>
      </c>
      <c r="G29" s="35" t="s">
        <v>240</v>
      </c>
      <c r="H29" s="44">
        <v>35600</v>
      </c>
      <c r="I29" s="44">
        <v>40900</v>
      </c>
      <c r="J29" s="119"/>
    </row>
    <row r="30" spans="1:10" x14ac:dyDescent="0.2">
      <c r="A30" s="32"/>
      <c r="B30" s="26" t="s">
        <v>60</v>
      </c>
      <c r="C30" s="26" t="s">
        <v>39</v>
      </c>
      <c r="D30" s="33" t="s">
        <v>49</v>
      </c>
      <c r="E30" s="33"/>
      <c r="F30" s="34" t="s">
        <v>42</v>
      </c>
      <c r="G30" s="35" t="s">
        <v>159</v>
      </c>
      <c r="H30" s="44">
        <v>34500</v>
      </c>
      <c r="I30" s="44">
        <v>12500</v>
      </c>
      <c r="J30" s="119"/>
    </row>
    <row r="31" spans="1:10" x14ac:dyDescent="0.2">
      <c r="A31" s="32"/>
      <c r="B31" s="26" t="s">
        <v>60</v>
      </c>
      <c r="C31" s="26" t="s">
        <v>73</v>
      </c>
      <c r="D31" s="33" t="s">
        <v>33</v>
      </c>
      <c r="E31" s="33"/>
      <c r="F31" s="34" t="s">
        <v>34</v>
      </c>
      <c r="G31" s="35" t="s">
        <v>74</v>
      </c>
      <c r="H31" s="44">
        <v>4000</v>
      </c>
      <c r="I31" s="44">
        <v>4600</v>
      </c>
      <c r="J31" s="119"/>
    </row>
    <row r="32" spans="1:10" x14ac:dyDescent="0.2">
      <c r="A32" s="32"/>
      <c r="B32" s="26" t="s">
        <v>60</v>
      </c>
      <c r="C32" s="26" t="s">
        <v>61</v>
      </c>
      <c r="D32" s="33" t="s">
        <v>33</v>
      </c>
      <c r="E32" s="33"/>
      <c r="F32" s="34" t="s">
        <v>34</v>
      </c>
      <c r="G32" s="35" t="s">
        <v>62</v>
      </c>
      <c r="H32" s="44">
        <v>46300</v>
      </c>
      <c r="I32" s="44">
        <v>54600</v>
      </c>
      <c r="J32" s="119"/>
    </row>
    <row r="33" spans="1:10" x14ac:dyDescent="0.2">
      <c r="A33" s="43"/>
      <c r="B33" s="38" t="s">
        <v>60</v>
      </c>
      <c r="C33" s="38" t="s">
        <v>61</v>
      </c>
      <c r="D33" s="39" t="s">
        <v>66</v>
      </c>
      <c r="E33" s="39"/>
      <c r="F33" s="40" t="s">
        <v>42</v>
      </c>
      <c r="G33" s="41" t="s">
        <v>241</v>
      </c>
      <c r="H33" s="44">
        <v>450000</v>
      </c>
      <c r="I33" s="44">
        <v>450000</v>
      </c>
      <c r="J33" s="119"/>
    </row>
    <row r="34" spans="1:10" x14ac:dyDescent="0.2">
      <c r="A34" s="32"/>
      <c r="B34" s="26" t="s">
        <v>60</v>
      </c>
      <c r="C34" s="26" t="s">
        <v>61</v>
      </c>
      <c r="D34" s="33" t="s">
        <v>160</v>
      </c>
      <c r="E34" s="33"/>
      <c r="F34" s="34" t="s">
        <v>42</v>
      </c>
      <c r="G34" s="35" t="s">
        <v>161</v>
      </c>
      <c r="H34" s="44">
        <v>25000</v>
      </c>
      <c r="I34" s="44">
        <v>25000</v>
      </c>
      <c r="J34" s="119"/>
    </row>
    <row r="35" spans="1:10" x14ac:dyDescent="0.2">
      <c r="A35" s="32"/>
      <c r="B35" s="38" t="s">
        <v>60</v>
      </c>
      <c r="C35" s="38" t="s">
        <v>61</v>
      </c>
      <c r="D35" s="39" t="s">
        <v>41</v>
      </c>
      <c r="E35" s="39"/>
      <c r="F35" s="40" t="s">
        <v>143</v>
      </c>
      <c r="G35" s="41" t="s">
        <v>162</v>
      </c>
      <c r="H35" s="45">
        <v>67500</v>
      </c>
      <c r="I35" s="45">
        <v>360000</v>
      </c>
      <c r="J35" s="119"/>
    </row>
    <row r="36" spans="1:10" x14ac:dyDescent="0.2">
      <c r="A36" s="43"/>
      <c r="B36" s="38" t="s">
        <v>60</v>
      </c>
      <c r="C36" s="38" t="s">
        <v>61</v>
      </c>
      <c r="D36" s="39" t="s">
        <v>163</v>
      </c>
      <c r="E36" s="39"/>
      <c r="F36" s="40" t="s">
        <v>143</v>
      </c>
      <c r="G36" s="41" t="s">
        <v>67</v>
      </c>
      <c r="H36" s="45">
        <v>0</v>
      </c>
      <c r="I36" s="45">
        <v>79300</v>
      </c>
      <c r="J36" s="119"/>
    </row>
    <row r="37" spans="1:10" x14ac:dyDescent="0.2">
      <c r="A37" s="43"/>
      <c r="B37" s="38" t="s">
        <v>60</v>
      </c>
      <c r="C37" s="38" t="s">
        <v>61</v>
      </c>
      <c r="D37" s="39" t="s">
        <v>164</v>
      </c>
      <c r="E37" s="39"/>
      <c r="F37" s="40" t="s">
        <v>143</v>
      </c>
      <c r="G37" s="41" t="s">
        <v>165</v>
      </c>
      <c r="H37" s="45">
        <v>59400</v>
      </c>
      <c r="I37" s="45">
        <v>0</v>
      </c>
      <c r="J37" s="119"/>
    </row>
    <row r="38" spans="1:10" x14ac:dyDescent="0.2">
      <c r="A38" s="32"/>
      <c r="B38" s="26" t="s">
        <v>60</v>
      </c>
      <c r="C38" s="26" t="s">
        <v>61</v>
      </c>
      <c r="D38" s="33" t="s">
        <v>166</v>
      </c>
      <c r="E38" s="33"/>
      <c r="F38" s="40" t="s">
        <v>143</v>
      </c>
      <c r="G38" s="35" t="s">
        <v>167</v>
      </c>
      <c r="H38" s="44">
        <v>27000</v>
      </c>
      <c r="I38" s="44">
        <v>0</v>
      </c>
      <c r="J38" s="119"/>
    </row>
    <row r="39" spans="1:10" x14ac:dyDescent="0.2">
      <c r="A39" s="32"/>
      <c r="B39" s="26" t="s">
        <v>60</v>
      </c>
      <c r="C39" s="38" t="s">
        <v>69</v>
      </c>
      <c r="D39" s="33" t="s">
        <v>33</v>
      </c>
      <c r="E39" s="33"/>
      <c r="F39" s="34" t="s">
        <v>34</v>
      </c>
      <c r="G39" s="35" t="s">
        <v>70</v>
      </c>
      <c r="H39" s="44">
        <v>12700</v>
      </c>
      <c r="I39" s="44">
        <v>9200</v>
      </c>
      <c r="J39" s="119"/>
    </row>
    <row r="40" spans="1:10" x14ac:dyDescent="0.2">
      <c r="A40" s="43"/>
      <c r="B40" s="38" t="s">
        <v>60</v>
      </c>
      <c r="C40" s="38" t="s">
        <v>69</v>
      </c>
      <c r="D40" s="39" t="s">
        <v>43</v>
      </c>
      <c r="E40" s="39"/>
      <c r="F40" s="34" t="s">
        <v>42</v>
      </c>
      <c r="G40" s="41" t="s">
        <v>242</v>
      </c>
      <c r="H40" s="45">
        <v>250000</v>
      </c>
      <c r="I40" s="45">
        <v>245000</v>
      </c>
      <c r="J40" s="119"/>
    </row>
    <row r="41" spans="1:10" x14ac:dyDescent="0.2">
      <c r="A41" s="43"/>
      <c r="B41" s="38" t="s">
        <v>60</v>
      </c>
      <c r="C41" s="38" t="s">
        <v>69</v>
      </c>
      <c r="D41" s="39" t="s">
        <v>71</v>
      </c>
      <c r="E41" s="39"/>
      <c r="F41" s="40" t="s">
        <v>42</v>
      </c>
      <c r="G41" s="41" t="s">
        <v>243</v>
      </c>
      <c r="H41" s="45">
        <v>15000</v>
      </c>
      <c r="I41" s="45">
        <v>15000</v>
      </c>
      <c r="J41" s="119"/>
    </row>
    <row r="42" spans="1:10" x14ac:dyDescent="0.2">
      <c r="A42" s="43"/>
      <c r="B42" s="38" t="s">
        <v>60</v>
      </c>
      <c r="C42" s="38" t="s">
        <v>69</v>
      </c>
      <c r="D42" s="39" t="s">
        <v>154</v>
      </c>
      <c r="E42" s="39"/>
      <c r="F42" s="40" t="s">
        <v>42</v>
      </c>
      <c r="G42" s="41" t="s">
        <v>155</v>
      </c>
      <c r="H42" s="45">
        <v>20000</v>
      </c>
      <c r="I42" s="45">
        <v>20000</v>
      </c>
      <c r="J42" s="119"/>
    </row>
    <row r="43" spans="1:10" x14ac:dyDescent="0.2">
      <c r="A43" s="43"/>
      <c r="B43" s="38" t="s">
        <v>60</v>
      </c>
      <c r="C43" s="38" t="s">
        <v>57</v>
      </c>
      <c r="D43" s="39" t="s">
        <v>163</v>
      </c>
      <c r="E43" s="39"/>
      <c r="F43" s="40" t="s">
        <v>143</v>
      </c>
      <c r="G43" s="41" t="s">
        <v>236</v>
      </c>
      <c r="H43" s="45">
        <v>45000</v>
      </c>
      <c r="I43" s="45">
        <v>0</v>
      </c>
      <c r="J43" s="119"/>
    </row>
    <row r="44" spans="1:10" x14ac:dyDescent="0.2">
      <c r="A44" s="43"/>
      <c r="B44" s="38" t="s">
        <v>60</v>
      </c>
      <c r="C44" s="38" t="s">
        <v>69</v>
      </c>
      <c r="D44" s="39" t="s">
        <v>72</v>
      </c>
      <c r="E44" s="39"/>
      <c r="F44" s="34" t="s">
        <v>42</v>
      </c>
      <c r="G44" s="41" t="s">
        <v>244</v>
      </c>
      <c r="H44" s="45">
        <v>50000</v>
      </c>
      <c r="I44" s="45">
        <v>50000</v>
      </c>
      <c r="J44" s="119"/>
    </row>
    <row r="45" spans="1:10" ht="15" x14ac:dyDescent="0.25">
      <c r="A45" s="19">
        <v>104000</v>
      </c>
      <c r="B45" s="20">
        <v>912</v>
      </c>
      <c r="C45" s="20"/>
      <c r="D45" s="21"/>
      <c r="E45" s="21"/>
      <c r="F45" s="22"/>
      <c r="G45" s="23" t="s">
        <v>7</v>
      </c>
      <c r="H45" s="24">
        <f>SUM(H46:H50)</f>
        <v>150400</v>
      </c>
      <c r="I45" s="24">
        <f>SUM(I46:I50)</f>
        <v>122100</v>
      </c>
      <c r="J45" s="119"/>
    </row>
    <row r="46" spans="1:10" x14ac:dyDescent="0.2">
      <c r="A46" s="43"/>
      <c r="B46" s="38" t="s">
        <v>168</v>
      </c>
      <c r="C46" s="38" t="s">
        <v>32</v>
      </c>
      <c r="D46" s="39" t="s">
        <v>33</v>
      </c>
      <c r="E46" s="39"/>
      <c r="F46" s="40" t="s">
        <v>34</v>
      </c>
      <c r="G46" s="41" t="s">
        <v>75</v>
      </c>
      <c r="H46" s="44">
        <v>57700</v>
      </c>
      <c r="I46" s="44">
        <v>51900</v>
      </c>
      <c r="J46" s="119"/>
    </row>
    <row r="47" spans="1:10" x14ac:dyDescent="0.2">
      <c r="A47" s="43"/>
      <c r="B47" s="38" t="s">
        <v>168</v>
      </c>
      <c r="C47" s="38" t="s">
        <v>32</v>
      </c>
      <c r="D47" s="39" t="s">
        <v>49</v>
      </c>
      <c r="E47" s="39"/>
      <c r="F47" s="40" t="s">
        <v>42</v>
      </c>
      <c r="G47" s="41" t="s">
        <v>245</v>
      </c>
      <c r="H47" s="44">
        <v>7200</v>
      </c>
      <c r="I47" s="44">
        <v>7200</v>
      </c>
      <c r="J47" s="119"/>
    </row>
    <row r="48" spans="1:10" x14ac:dyDescent="0.2">
      <c r="A48" s="43"/>
      <c r="B48" s="38" t="s">
        <v>168</v>
      </c>
      <c r="C48" s="38" t="s">
        <v>32</v>
      </c>
      <c r="D48" s="39" t="s">
        <v>56</v>
      </c>
      <c r="E48" s="39"/>
      <c r="F48" s="40" t="s">
        <v>42</v>
      </c>
      <c r="G48" s="41" t="s">
        <v>169</v>
      </c>
      <c r="H48" s="44">
        <v>40500</v>
      </c>
      <c r="I48" s="44">
        <v>19800</v>
      </c>
      <c r="J48" s="119"/>
    </row>
    <row r="49" spans="1:10" x14ac:dyDescent="0.2">
      <c r="A49" s="43"/>
      <c r="B49" s="38" t="s">
        <v>168</v>
      </c>
      <c r="C49" s="38" t="s">
        <v>32</v>
      </c>
      <c r="D49" s="39" t="s">
        <v>63</v>
      </c>
      <c r="E49" s="39"/>
      <c r="F49" s="40" t="s">
        <v>42</v>
      </c>
      <c r="G49" s="41" t="s">
        <v>76</v>
      </c>
      <c r="H49" s="44">
        <v>42300</v>
      </c>
      <c r="I49" s="44">
        <v>40500</v>
      </c>
      <c r="J49" s="119"/>
    </row>
    <row r="50" spans="1:10" x14ac:dyDescent="0.2">
      <c r="A50" s="43"/>
      <c r="B50" s="38" t="s">
        <v>168</v>
      </c>
      <c r="C50" s="38" t="s">
        <v>32</v>
      </c>
      <c r="D50" s="39" t="s">
        <v>170</v>
      </c>
      <c r="E50" s="39"/>
      <c r="F50" s="40" t="s">
        <v>42</v>
      </c>
      <c r="G50" s="41" t="s">
        <v>121</v>
      </c>
      <c r="H50" s="44">
        <v>2700</v>
      </c>
      <c r="I50" s="44">
        <v>2700</v>
      </c>
      <c r="J50" s="119"/>
    </row>
    <row r="51" spans="1:10" ht="15" x14ac:dyDescent="0.25">
      <c r="A51" s="19">
        <v>104000</v>
      </c>
      <c r="B51" s="20">
        <v>914</v>
      </c>
      <c r="C51" s="20"/>
      <c r="D51" s="21"/>
      <c r="E51" s="21"/>
      <c r="F51" s="22"/>
      <c r="G51" s="23" t="s">
        <v>8</v>
      </c>
      <c r="H51" s="24">
        <f>SUM(H52:H53)</f>
        <v>24100</v>
      </c>
      <c r="I51" s="24">
        <f>SUM(I52:I53)</f>
        <v>18300</v>
      </c>
      <c r="J51" s="119"/>
    </row>
    <row r="52" spans="1:10" x14ac:dyDescent="0.2">
      <c r="A52" s="43"/>
      <c r="B52" s="38" t="s">
        <v>171</v>
      </c>
      <c r="C52" s="38" t="s">
        <v>32</v>
      </c>
      <c r="D52" s="39" t="s">
        <v>33</v>
      </c>
      <c r="E52" s="39"/>
      <c r="F52" s="40" t="s">
        <v>34</v>
      </c>
      <c r="G52" s="41" t="s">
        <v>77</v>
      </c>
      <c r="H52" s="42">
        <v>13300</v>
      </c>
      <c r="I52" s="46">
        <v>18300</v>
      </c>
      <c r="J52" s="119"/>
    </row>
    <row r="53" spans="1:10" x14ac:dyDescent="0.2">
      <c r="A53" s="43"/>
      <c r="B53" s="38" t="s">
        <v>171</v>
      </c>
      <c r="C53" s="38" t="s">
        <v>32</v>
      </c>
      <c r="D53" s="39" t="s">
        <v>49</v>
      </c>
      <c r="E53" s="39"/>
      <c r="F53" s="40" t="s">
        <v>42</v>
      </c>
      <c r="G53" s="41" t="s">
        <v>121</v>
      </c>
      <c r="H53" s="42">
        <v>10800</v>
      </c>
      <c r="I53" s="46">
        <v>0</v>
      </c>
      <c r="J53" s="119"/>
    </row>
    <row r="54" spans="1:10" ht="15" x14ac:dyDescent="0.25">
      <c r="A54" s="19">
        <v>104000</v>
      </c>
      <c r="B54" s="20">
        <v>915</v>
      </c>
      <c r="C54" s="20"/>
      <c r="D54" s="21"/>
      <c r="E54" s="21"/>
      <c r="F54" s="22"/>
      <c r="G54" s="23" t="s">
        <v>9</v>
      </c>
      <c r="H54" s="24">
        <f>SUM(H55:H72)</f>
        <v>89500</v>
      </c>
      <c r="I54" s="24">
        <f>SUM(I55:I72)</f>
        <v>113600</v>
      </c>
      <c r="J54" s="119"/>
    </row>
    <row r="55" spans="1:10" x14ac:dyDescent="0.2">
      <c r="A55" s="43"/>
      <c r="B55" s="38" t="s">
        <v>172</v>
      </c>
      <c r="C55" s="38" t="s">
        <v>78</v>
      </c>
      <c r="D55" s="39" t="s">
        <v>33</v>
      </c>
      <c r="E55" s="39"/>
      <c r="F55" s="40" t="s">
        <v>34</v>
      </c>
      <c r="G55" s="47" t="s">
        <v>79</v>
      </c>
      <c r="H55" s="42">
        <v>14600</v>
      </c>
      <c r="I55" s="46">
        <v>19400</v>
      </c>
      <c r="J55" s="119"/>
    </row>
    <row r="56" spans="1:10" x14ac:dyDescent="0.2">
      <c r="A56" s="43"/>
      <c r="B56" s="38" t="s">
        <v>172</v>
      </c>
      <c r="C56" s="38" t="s">
        <v>46</v>
      </c>
      <c r="D56" s="39" t="s">
        <v>33</v>
      </c>
      <c r="E56" s="39"/>
      <c r="F56" s="40" t="s">
        <v>34</v>
      </c>
      <c r="G56" s="47" t="s">
        <v>81</v>
      </c>
      <c r="H56" s="42">
        <v>3000</v>
      </c>
      <c r="I56" s="46">
        <v>4700</v>
      </c>
      <c r="J56" s="119"/>
    </row>
    <row r="57" spans="1:10" x14ac:dyDescent="0.2">
      <c r="A57" s="43"/>
      <c r="B57" s="38" t="s">
        <v>172</v>
      </c>
      <c r="C57" s="38" t="s">
        <v>82</v>
      </c>
      <c r="D57" s="39" t="s">
        <v>33</v>
      </c>
      <c r="E57" s="39"/>
      <c r="F57" s="40" t="s">
        <v>34</v>
      </c>
      <c r="G57" s="47" t="s">
        <v>83</v>
      </c>
      <c r="H57" s="42">
        <v>3100</v>
      </c>
      <c r="I57" s="46">
        <v>4700</v>
      </c>
      <c r="J57" s="119"/>
    </row>
    <row r="58" spans="1:10" x14ac:dyDescent="0.2">
      <c r="A58" s="43"/>
      <c r="B58" s="38" t="s">
        <v>172</v>
      </c>
      <c r="C58" s="38" t="s">
        <v>47</v>
      </c>
      <c r="D58" s="39" t="s">
        <v>33</v>
      </c>
      <c r="E58" s="39"/>
      <c r="F58" s="40" t="s">
        <v>34</v>
      </c>
      <c r="G58" s="47" t="s">
        <v>84</v>
      </c>
      <c r="H58" s="42">
        <v>5500</v>
      </c>
      <c r="I58" s="46">
        <v>7600</v>
      </c>
      <c r="J58" s="119"/>
    </row>
    <row r="59" spans="1:10" x14ac:dyDescent="0.2">
      <c r="A59" s="43"/>
      <c r="B59" s="38" t="s">
        <v>172</v>
      </c>
      <c r="C59" s="38" t="s">
        <v>85</v>
      </c>
      <c r="D59" s="39" t="s">
        <v>33</v>
      </c>
      <c r="E59" s="39"/>
      <c r="F59" s="40" t="s">
        <v>34</v>
      </c>
      <c r="G59" s="47" t="s">
        <v>86</v>
      </c>
      <c r="H59" s="42">
        <v>3300</v>
      </c>
      <c r="I59" s="46">
        <v>2900</v>
      </c>
      <c r="J59" s="119"/>
    </row>
    <row r="60" spans="1:10" x14ac:dyDescent="0.2">
      <c r="A60" s="43"/>
      <c r="B60" s="38" t="s">
        <v>172</v>
      </c>
      <c r="C60" s="38" t="s">
        <v>87</v>
      </c>
      <c r="D60" s="39" t="s">
        <v>33</v>
      </c>
      <c r="E60" s="39"/>
      <c r="F60" s="40" t="s">
        <v>34</v>
      </c>
      <c r="G60" s="47" t="s">
        <v>88</v>
      </c>
      <c r="H60" s="42">
        <v>6000</v>
      </c>
      <c r="I60" s="46">
        <v>8900</v>
      </c>
      <c r="J60" s="119"/>
    </row>
    <row r="61" spans="1:10" x14ac:dyDescent="0.2">
      <c r="A61" s="43"/>
      <c r="B61" s="38" t="s">
        <v>172</v>
      </c>
      <c r="C61" s="38" t="s">
        <v>89</v>
      </c>
      <c r="D61" s="39" t="s">
        <v>33</v>
      </c>
      <c r="E61" s="39"/>
      <c r="F61" s="40" t="s">
        <v>34</v>
      </c>
      <c r="G61" s="47" t="s">
        <v>90</v>
      </c>
      <c r="H61" s="42">
        <v>4700</v>
      </c>
      <c r="I61" s="46">
        <v>7200</v>
      </c>
      <c r="J61" s="119"/>
    </row>
    <row r="62" spans="1:10" x14ac:dyDescent="0.2">
      <c r="A62" s="43"/>
      <c r="B62" s="38" t="s">
        <v>172</v>
      </c>
      <c r="C62" s="38" t="s">
        <v>91</v>
      </c>
      <c r="D62" s="39" t="s">
        <v>33</v>
      </c>
      <c r="E62" s="39"/>
      <c r="F62" s="40" t="s">
        <v>34</v>
      </c>
      <c r="G62" s="47" t="s">
        <v>92</v>
      </c>
      <c r="H62" s="42">
        <v>2800</v>
      </c>
      <c r="I62" s="46">
        <v>4300</v>
      </c>
      <c r="J62" s="119"/>
    </row>
    <row r="63" spans="1:10" x14ac:dyDescent="0.2">
      <c r="A63" s="43"/>
      <c r="B63" s="38" t="s">
        <v>172</v>
      </c>
      <c r="C63" s="38" t="s">
        <v>93</v>
      </c>
      <c r="D63" s="39" t="s">
        <v>33</v>
      </c>
      <c r="E63" s="39"/>
      <c r="F63" s="40" t="s">
        <v>34</v>
      </c>
      <c r="G63" s="47" t="s">
        <v>94</v>
      </c>
      <c r="H63" s="42">
        <v>3300</v>
      </c>
      <c r="I63" s="46">
        <v>4700</v>
      </c>
      <c r="J63" s="119"/>
    </row>
    <row r="64" spans="1:10" x14ac:dyDescent="0.2">
      <c r="A64" s="43"/>
      <c r="B64" s="38" t="s">
        <v>172</v>
      </c>
      <c r="C64" s="38" t="s">
        <v>95</v>
      </c>
      <c r="D64" s="39" t="s">
        <v>33</v>
      </c>
      <c r="E64" s="39"/>
      <c r="F64" s="40" t="s">
        <v>34</v>
      </c>
      <c r="G64" s="47" t="s">
        <v>173</v>
      </c>
      <c r="H64" s="42">
        <v>2500</v>
      </c>
      <c r="I64" s="46">
        <v>2800</v>
      </c>
      <c r="J64" s="119"/>
    </row>
    <row r="65" spans="1:10" x14ac:dyDescent="0.2">
      <c r="A65" s="43"/>
      <c r="B65" s="38" t="s">
        <v>172</v>
      </c>
      <c r="C65" s="38" t="s">
        <v>96</v>
      </c>
      <c r="D65" s="39" t="s">
        <v>33</v>
      </c>
      <c r="E65" s="39"/>
      <c r="F65" s="40" t="s">
        <v>34</v>
      </c>
      <c r="G65" s="47" t="s">
        <v>97</v>
      </c>
      <c r="H65" s="42">
        <v>5100</v>
      </c>
      <c r="I65" s="46">
        <v>5600</v>
      </c>
      <c r="J65" s="119"/>
    </row>
    <row r="66" spans="1:10" x14ac:dyDescent="0.2">
      <c r="A66" s="43"/>
      <c r="B66" s="38" t="s">
        <v>172</v>
      </c>
      <c r="C66" s="38" t="s">
        <v>98</v>
      </c>
      <c r="D66" s="39" t="s">
        <v>33</v>
      </c>
      <c r="E66" s="39"/>
      <c r="F66" s="40" t="s">
        <v>34</v>
      </c>
      <c r="G66" s="47" t="s">
        <v>99</v>
      </c>
      <c r="H66" s="42">
        <v>5600</v>
      </c>
      <c r="I66" s="46">
        <v>4200</v>
      </c>
      <c r="J66" s="119"/>
    </row>
    <row r="67" spans="1:10" x14ac:dyDescent="0.2">
      <c r="A67" s="43"/>
      <c r="B67" s="38" t="s">
        <v>172</v>
      </c>
      <c r="C67" s="38" t="s">
        <v>100</v>
      </c>
      <c r="D67" s="39" t="s">
        <v>33</v>
      </c>
      <c r="E67" s="39"/>
      <c r="F67" s="40" t="s">
        <v>34</v>
      </c>
      <c r="G67" s="47" t="s">
        <v>101</v>
      </c>
      <c r="H67" s="42">
        <v>3600</v>
      </c>
      <c r="I67" s="46">
        <v>8000</v>
      </c>
      <c r="J67" s="119"/>
    </row>
    <row r="68" spans="1:10" x14ac:dyDescent="0.2">
      <c r="A68" s="43"/>
      <c r="B68" s="38" t="s">
        <v>172</v>
      </c>
      <c r="C68" s="38" t="s">
        <v>102</v>
      </c>
      <c r="D68" s="39" t="s">
        <v>33</v>
      </c>
      <c r="E68" s="39"/>
      <c r="F68" s="40" t="s">
        <v>34</v>
      </c>
      <c r="G68" s="47" t="s">
        <v>103</v>
      </c>
      <c r="H68" s="42">
        <v>11100</v>
      </c>
      <c r="I68" s="46">
        <v>7000</v>
      </c>
      <c r="J68" s="119"/>
    </row>
    <row r="69" spans="1:10" x14ac:dyDescent="0.2">
      <c r="A69" s="43"/>
      <c r="B69" s="38" t="s">
        <v>172</v>
      </c>
      <c r="C69" s="38" t="s">
        <v>104</v>
      </c>
      <c r="D69" s="39" t="s">
        <v>33</v>
      </c>
      <c r="E69" s="39"/>
      <c r="F69" s="40" t="s">
        <v>34</v>
      </c>
      <c r="G69" s="47" t="s">
        <v>105</v>
      </c>
      <c r="H69" s="42">
        <v>3400</v>
      </c>
      <c r="I69" s="46">
        <v>5500</v>
      </c>
      <c r="J69" s="119"/>
    </row>
    <row r="70" spans="1:10" x14ac:dyDescent="0.2">
      <c r="A70" s="43"/>
      <c r="B70" s="38" t="s">
        <v>172</v>
      </c>
      <c r="C70" s="38" t="s">
        <v>106</v>
      </c>
      <c r="D70" s="39" t="s">
        <v>33</v>
      </c>
      <c r="E70" s="39"/>
      <c r="F70" s="40" t="s">
        <v>34</v>
      </c>
      <c r="G70" s="47" t="s">
        <v>107</v>
      </c>
      <c r="H70" s="42">
        <v>4300</v>
      </c>
      <c r="I70" s="46">
        <v>6600</v>
      </c>
      <c r="J70" s="119"/>
    </row>
    <row r="71" spans="1:10" x14ac:dyDescent="0.2">
      <c r="A71" s="43"/>
      <c r="B71" s="38" t="s">
        <v>172</v>
      </c>
      <c r="C71" s="38" t="s">
        <v>108</v>
      </c>
      <c r="D71" s="39" t="s">
        <v>33</v>
      </c>
      <c r="E71" s="39"/>
      <c r="F71" s="40" t="s">
        <v>34</v>
      </c>
      <c r="G71" s="47" t="s">
        <v>109</v>
      </c>
      <c r="H71" s="42">
        <v>6400</v>
      </c>
      <c r="I71" s="46">
        <v>9500</v>
      </c>
      <c r="J71" s="119"/>
    </row>
    <row r="72" spans="1:10" x14ac:dyDescent="0.2">
      <c r="A72" s="43"/>
      <c r="B72" s="38" t="s">
        <v>172</v>
      </c>
      <c r="C72" s="38" t="s">
        <v>73</v>
      </c>
      <c r="D72" s="39" t="s">
        <v>33</v>
      </c>
      <c r="E72" s="39"/>
      <c r="F72" s="40" t="s">
        <v>34</v>
      </c>
      <c r="G72" s="47" t="s">
        <v>80</v>
      </c>
      <c r="H72" s="42">
        <v>1200</v>
      </c>
      <c r="I72" s="46">
        <v>0</v>
      </c>
      <c r="J72" s="119"/>
    </row>
    <row r="73" spans="1:10" ht="15" x14ac:dyDescent="0.25">
      <c r="A73" s="19">
        <v>104000</v>
      </c>
      <c r="B73" s="20">
        <v>920</v>
      </c>
      <c r="C73" s="20"/>
      <c r="D73" s="21"/>
      <c r="E73" s="21"/>
      <c r="F73" s="22"/>
      <c r="G73" s="23" t="s">
        <v>10</v>
      </c>
      <c r="H73" s="24">
        <f>SUM(H74:H80)</f>
        <v>271400</v>
      </c>
      <c r="I73" s="24">
        <f>SUM(I74:I80)</f>
        <v>242000</v>
      </c>
      <c r="J73" s="119"/>
    </row>
    <row r="74" spans="1:10" x14ac:dyDescent="0.2">
      <c r="A74" s="43"/>
      <c r="B74" s="38" t="s">
        <v>174</v>
      </c>
      <c r="C74" s="38" t="s">
        <v>37</v>
      </c>
      <c r="D74" s="39" t="s">
        <v>33</v>
      </c>
      <c r="E74" s="39"/>
      <c r="F74" s="40" t="s">
        <v>34</v>
      </c>
      <c r="G74" s="48" t="s">
        <v>110</v>
      </c>
      <c r="H74" s="42">
        <v>70600</v>
      </c>
      <c r="I74" s="46">
        <v>70100</v>
      </c>
      <c r="J74" s="119"/>
    </row>
    <row r="75" spans="1:10" x14ac:dyDescent="0.2">
      <c r="A75" s="43"/>
      <c r="B75" s="38" t="s">
        <v>174</v>
      </c>
      <c r="C75" s="38" t="s">
        <v>37</v>
      </c>
      <c r="D75" s="39" t="s">
        <v>49</v>
      </c>
      <c r="E75" s="39"/>
      <c r="F75" s="40" t="s">
        <v>42</v>
      </c>
      <c r="G75" s="48" t="s">
        <v>121</v>
      </c>
      <c r="H75" s="42">
        <v>54000</v>
      </c>
      <c r="I75" s="46">
        <v>0</v>
      </c>
      <c r="J75" s="119"/>
    </row>
    <row r="76" spans="1:10" x14ac:dyDescent="0.2">
      <c r="A76" s="43"/>
      <c r="B76" s="38" t="s">
        <v>174</v>
      </c>
      <c r="C76" s="38" t="s">
        <v>53</v>
      </c>
      <c r="D76" s="39" t="s">
        <v>43</v>
      </c>
      <c r="E76" s="39"/>
      <c r="F76" s="40" t="s">
        <v>42</v>
      </c>
      <c r="G76" s="48" t="s">
        <v>246</v>
      </c>
      <c r="H76" s="42">
        <v>31500</v>
      </c>
      <c r="I76" s="46">
        <v>31500</v>
      </c>
      <c r="J76" s="119"/>
    </row>
    <row r="77" spans="1:10" x14ac:dyDescent="0.2">
      <c r="A77" s="43"/>
      <c r="B77" s="38" t="s">
        <v>174</v>
      </c>
      <c r="C77" s="38" t="s">
        <v>57</v>
      </c>
      <c r="D77" s="39" t="s">
        <v>49</v>
      </c>
      <c r="E77" s="39"/>
      <c r="F77" s="40" t="s">
        <v>42</v>
      </c>
      <c r="G77" s="48" t="s">
        <v>175</v>
      </c>
      <c r="H77" s="42">
        <v>9500</v>
      </c>
      <c r="I77" s="46">
        <v>7200</v>
      </c>
      <c r="J77" s="119"/>
    </row>
    <row r="78" spans="1:10" x14ac:dyDescent="0.2">
      <c r="A78" s="43"/>
      <c r="B78" s="38" t="s">
        <v>174</v>
      </c>
      <c r="C78" s="38" t="s">
        <v>61</v>
      </c>
      <c r="D78" s="39" t="s">
        <v>63</v>
      </c>
      <c r="E78" s="39"/>
      <c r="F78" s="40" t="s">
        <v>34</v>
      </c>
      <c r="G78" s="48" t="s">
        <v>176</v>
      </c>
      <c r="H78" s="42">
        <v>11900</v>
      </c>
      <c r="I78" s="46">
        <v>13600</v>
      </c>
      <c r="J78" s="119"/>
    </row>
    <row r="79" spans="1:10" x14ac:dyDescent="0.2">
      <c r="A79" s="43"/>
      <c r="B79" s="38" t="s">
        <v>174</v>
      </c>
      <c r="C79" s="38" t="s">
        <v>61</v>
      </c>
      <c r="D79" s="39" t="s">
        <v>65</v>
      </c>
      <c r="E79" s="39"/>
      <c r="F79" s="40" t="s">
        <v>42</v>
      </c>
      <c r="G79" s="48" t="s">
        <v>177</v>
      </c>
      <c r="H79" s="42">
        <v>87900</v>
      </c>
      <c r="I79" s="46">
        <v>113600</v>
      </c>
      <c r="J79" s="119"/>
    </row>
    <row r="80" spans="1:10" x14ac:dyDescent="0.2">
      <c r="A80" s="43"/>
      <c r="B80" s="38" t="s">
        <v>174</v>
      </c>
      <c r="C80" s="38" t="s">
        <v>39</v>
      </c>
      <c r="D80" s="39" t="s">
        <v>49</v>
      </c>
      <c r="E80" s="39"/>
      <c r="F80" s="40" t="s">
        <v>42</v>
      </c>
      <c r="G80" s="48" t="s">
        <v>178</v>
      </c>
      <c r="H80" s="42">
        <v>6000</v>
      </c>
      <c r="I80" s="46">
        <v>6000</v>
      </c>
      <c r="J80" s="119"/>
    </row>
    <row r="81" spans="1:10" ht="15" x14ac:dyDescent="0.25">
      <c r="A81" s="19">
        <v>104000</v>
      </c>
      <c r="B81" s="20">
        <v>923</v>
      </c>
      <c r="C81" s="20"/>
      <c r="D81" s="21"/>
      <c r="E81" s="21"/>
      <c r="F81" s="22"/>
      <c r="G81" s="23" t="s">
        <v>261</v>
      </c>
      <c r="H81" s="24">
        <f>SUM(H82:H83)</f>
        <v>125200</v>
      </c>
      <c r="I81" s="24">
        <f>SUM(I82:I83)</f>
        <v>72200</v>
      </c>
      <c r="J81" s="119"/>
    </row>
    <row r="82" spans="1:10" x14ac:dyDescent="0.2">
      <c r="A82" s="43"/>
      <c r="B82" s="38" t="s">
        <v>179</v>
      </c>
      <c r="C82" s="38" t="s">
        <v>32</v>
      </c>
      <c r="D82" s="39" t="s">
        <v>33</v>
      </c>
      <c r="E82" s="39"/>
      <c r="F82" s="40" t="s">
        <v>34</v>
      </c>
      <c r="G82" s="48" t="s">
        <v>111</v>
      </c>
      <c r="H82" s="42">
        <v>71200</v>
      </c>
      <c r="I82" s="42">
        <v>18200</v>
      </c>
      <c r="J82" s="119"/>
    </row>
    <row r="83" spans="1:10" x14ac:dyDescent="0.2">
      <c r="A83" s="43"/>
      <c r="B83" s="38" t="s">
        <v>179</v>
      </c>
      <c r="C83" s="38" t="s">
        <v>32</v>
      </c>
      <c r="D83" s="39" t="s">
        <v>63</v>
      </c>
      <c r="E83" s="39"/>
      <c r="F83" s="40" t="s">
        <v>42</v>
      </c>
      <c r="G83" s="48" t="s">
        <v>112</v>
      </c>
      <c r="H83" s="42">
        <v>54000</v>
      </c>
      <c r="I83" s="42">
        <v>54000</v>
      </c>
      <c r="J83" s="119"/>
    </row>
    <row r="84" spans="1:10" ht="15" x14ac:dyDescent="0.25">
      <c r="A84" s="19">
        <v>104000</v>
      </c>
      <c r="B84" s="20">
        <v>929</v>
      </c>
      <c r="C84" s="20"/>
      <c r="D84" s="21"/>
      <c r="E84" s="21"/>
      <c r="F84" s="22"/>
      <c r="G84" s="23" t="s">
        <v>11</v>
      </c>
      <c r="H84" s="24">
        <f>SUM(H85:H87)</f>
        <v>146500</v>
      </c>
      <c r="I84" s="24">
        <f>SUM(I85:I87)</f>
        <v>751600</v>
      </c>
      <c r="J84" s="119"/>
    </row>
    <row r="85" spans="1:10" x14ac:dyDescent="0.2">
      <c r="A85" s="43"/>
      <c r="B85" s="38" t="s">
        <v>180</v>
      </c>
      <c r="C85" s="38" t="s">
        <v>32</v>
      </c>
      <c r="D85" s="39" t="s">
        <v>33</v>
      </c>
      <c r="E85" s="39"/>
      <c r="F85" s="40" t="s">
        <v>34</v>
      </c>
      <c r="G85" s="48" t="s">
        <v>113</v>
      </c>
      <c r="H85" s="42">
        <v>75200</v>
      </c>
      <c r="I85" s="46">
        <v>532000</v>
      </c>
      <c r="J85" s="119"/>
    </row>
    <row r="86" spans="1:10" x14ac:dyDescent="0.2">
      <c r="A86" s="43"/>
      <c r="B86" s="38" t="s">
        <v>180</v>
      </c>
      <c r="C86" s="38" t="s">
        <v>32</v>
      </c>
      <c r="D86" s="39" t="s">
        <v>51</v>
      </c>
      <c r="E86" s="39"/>
      <c r="F86" s="40" t="s">
        <v>34</v>
      </c>
      <c r="G86" s="48" t="s">
        <v>181</v>
      </c>
      <c r="H86" s="42">
        <v>17300</v>
      </c>
      <c r="I86" s="46">
        <v>19800</v>
      </c>
      <c r="J86" s="119"/>
    </row>
    <row r="87" spans="1:10" x14ac:dyDescent="0.2">
      <c r="A87" s="43"/>
      <c r="B87" s="38" t="s">
        <v>180</v>
      </c>
      <c r="C87" s="38" t="s">
        <v>32</v>
      </c>
      <c r="D87" s="39" t="s">
        <v>49</v>
      </c>
      <c r="E87" s="39"/>
      <c r="F87" s="40" t="s">
        <v>42</v>
      </c>
      <c r="G87" s="48" t="s">
        <v>182</v>
      </c>
      <c r="H87" s="42">
        <v>54000</v>
      </c>
      <c r="I87" s="46">
        <v>199800</v>
      </c>
      <c r="J87" s="119"/>
    </row>
    <row r="88" spans="1:10" ht="15" x14ac:dyDescent="0.25">
      <c r="A88" s="19">
        <v>104000</v>
      </c>
      <c r="B88" s="20">
        <v>930</v>
      </c>
      <c r="C88" s="20"/>
      <c r="D88" s="21"/>
      <c r="E88" s="21"/>
      <c r="F88" s="22"/>
      <c r="G88" s="23" t="s">
        <v>12</v>
      </c>
      <c r="H88" s="24">
        <f>+H89</f>
        <v>3100</v>
      </c>
      <c r="I88" s="24">
        <f>+I89</f>
        <v>1400</v>
      </c>
      <c r="J88" s="119"/>
    </row>
    <row r="89" spans="1:10" x14ac:dyDescent="0.2">
      <c r="A89" s="43"/>
      <c r="B89" s="38" t="s">
        <v>183</v>
      </c>
      <c r="C89" s="38" t="s">
        <v>32</v>
      </c>
      <c r="D89" s="39" t="s">
        <v>33</v>
      </c>
      <c r="E89" s="39"/>
      <c r="F89" s="40" t="s">
        <v>34</v>
      </c>
      <c r="G89" s="48" t="s">
        <v>114</v>
      </c>
      <c r="H89" s="42">
        <v>3100</v>
      </c>
      <c r="I89" s="46">
        <v>1400</v>
      </c>
      <c r="J89" s="119"/>
    </row>
    <row r="90" spans="1:10" ht="15" x14ac:dyDescent="0.25">
      <c r="A90" s="19">
        <v>104000</v>
      </c>
      <c r="B90" s="20">
        <v>932</v>
      </c>
      <c r="C90" s="20"/>
      <c r="D90" s="21"/>
      <c r="E90" s="21"/>
      <c r="F90" s="22"/>
      <c r="G90" s="23" t="s">
        <v>13</v>
      </c>
      <c r="H90" s="24">
        <f>SUM(H91:H94)</f>
        <v>423700</v>
      </c>
      <c r="I90" s="24">
        <f>SUM(I91:I94)</f>
        <v>287500</v>
      </c>
      <c r="J90" s="119"/>
    </row>
    <row r="91" spans="1:10" x14ac:dyDescent="0.2">
      <c r="A91" s="43"/>
      <c r="B91" s="38" t="s">
        <v>184</v>
      </c>
      <c r="C91" s="38" t="s">
        <v>32</v>
      </c>
      <c r="D91" s="39" t="s">
        <v>33</v>
      </c>
      <c r="E91" s="39"/>
      <c r="F91" s="40" t="s">
        <v>34</v>
      </c>
      <c r="G91" s="48" t="s">
        <v>115</v>
      </c>
      <c r="H91" s="42">
        <v>314100</v>
      </c>
      <c r="I91" s="46">
        <v>247000</v>
      </c>
      <c r="J91" s="119"/>
    </row>
    <row r="92" spans="1:10" x14ac:dyDescent="0.2">
      <c r="A92" s="43"/>
      <c r="B92" s="38" t="s">
        <v>184</v>
      </c>
      <c r="C92" s="38" t="s">
        <v>32</v>
      </c>
      <c r="D92" s="39" t="s">
        <v>49</v>
      </c>
      <c r="E92" s="39"/>
      <c r="F92" s="40" t="s">
        <v>42</v>
      </c>
      <c r="G92" s="48" t="s">
        <v>185</v>
      </c>
      <c r="H92" s="42">
        <v>69100</v>
      </c>
      <c r="I92" s="46">
        <v>0</v>
      </c>
      <c r="J92" s="119"/>
    </row>
    <row r="93" spans="1:10" x14ac:dyDescent="0.2">
      <c r="A93" s="43"/>
      <c r="B93" s="38" t="s">
        <v>184</v>
      </c>
      <c r="C93" s="38" t="s">
        <v>32</v>
      </c>
      <c r="D93" s="39" t="s">
        <v>63</v>
      </c>
      <c r="E93" s="39"/>
      <c r="F93" s="40" t="s">
        <v>42</v>
      </c>
      <c r="G93" s="48" t="s">
        <v>186</v>
      </c>
      <c r="H93" s="42">
        <v>13500</v>
      </c>
      <c r="I93" s="46">
        <v>13500</v>
      </c>
      <c r="J93" s="119"/>
    </row>
    <row r="94" spans="1:10" x14ac:dyDescent="0.2">
      <c r="A94" s="43"/>
      <c r="B94" s="38" t="s">
        <v>184</v>
      </c>
      <c r="C94" s="38" t="s">
        <v>32</v>
      </c>
      <c r="D94" s="39" t="s">
        <v>43</v>
      </c>
      <c r="E94" s="39"/>
      <c r="F94" s="40" t="s">
        <v>42</v>
      </c>
      <c r="G94" s="48" t="s">
        <v>247</v>
      </c>
      <c r="H94" s="42">
        <v>27000</v>
      </c>
      <c r="I94" s="46">
        <v>27000</v>
      </c>
      <c r="J94" s="119"/>
    </row>
    <row r="95" spans="1:10" ht="15" x14ac:dyDescent="0.25">
      <c r="A95" s="19">
        <v>104000</v>
      </c>
      <c r="B95" s="20">
        <v>934</v>
      </c>
      <c r="C95" s="20"/>
      <c r="D95" s="21"/>
      <c r="E95" s="21"/>
      <c r="F95" s="22"/>
      <c r="G95" s="23" t="s">
        <v>14</v>
      </c>
      <c r="H95" s="24">
        <f>+H96</f>
        <v>11100</v>
      </c>
      <c r="I95" s="24">
        <f>+I96</f>
        <v>12700</v>
      </c>
      <c r="J95" s="119"/>
    </row>
    <row r="96" spans="1:10" x14ac:dyDescent="0.2">
      <c r="A96" s="43"/>
      <c r="B96" s="38" t="s">
        <v>187</v>
      </c>
      <c r="C96" s="38" t="s">
        <v>32</v>
      </c>
      <c r="D96" s="39" t="s">
        <v>33</v>
      </c>
      <c r="E96" s="39"/>
      <c r="F96" s="40" t="s">
        <v>34</v>
      </c>
      <c r="G96" s="48" t="s">
        <v>116</v>
      </c>
      <c r="H96" s="42">
        <v>11100</v>
      </c>
      <c r="I96" s="42">
        <v>12700</v>
      </c>
      <c r="J96" s="119"/>
    </row>
    <row r="97" spans="1:10" ht="15" x14ac:dyDescent="0.25">
      <c r="A97" s="19">
        <v>104000</v>
      </c>
      <c r="B97" s="20">
        <v>936</v>
      </c>
      <c r="C97" s="20"/>
      <c r="D97" s="21"/>
      <c r="E97" s="21"/>
      <c r="F97" s="22"/>
      <c r="G97" s="23" t="s">
        <v>15</v>
      </c>
      <c r="H97" s="24">
        <f>SUM(H98:H101)</f>
        <v>201300</v>
      </c>
      <c r="I97" s="24">
        <f>SUM(I98:I101)</f>
        <v>177300</v>
      </c>
      <c r="J97" s="119"/>
    </row>
    <row r="98" spans="1:10" x14ac:dyDescent="0.2">
      <c r="A98" s="43"/>
      <c r="B98" s="38" t="s">
        <v>188</v>
      </c>
      <c r="C98" s="38" t="s">
        <v>32</v>
      </c>
      <c r="D98" s="39" t="s">
        <v>33</v>
      </c>
      <c r="E98" s="39"/>
      <c r="F98" s="40" t="s">
        <v>34</v>
      </c>
      <c r="G98" s="48" t="s">
        <v>117</v>
      </c>
      <c r="H98" s="42">
        <v>71700</v>
      </c>
      <c r="I98" s="46">
        <v>69300</v>
      </c>
      <c r="J98" s="119"/>
    </row>
    <row r="99" spans="1:10" x14ac:dyDescent="0.2">
      <c r="A99" s="43"/>
      <c r="B99" s="38" t="s">
        <v>188</v>
      </c>
      <c r="C99" s="38" t="s">
        <v>32</v>
      </c>
      <c r="D99" s="39" t="s">
        <v>49</v>
      </c>
      <c r="E99" s="39"/>
      <c r="F99" s="40" t="s">
        <v>42</v>
      </c>
      <c r="G99" s="48" t="s">
        <v>189</v>
      </c>
      <c r="H99" s="42">
        <v>90000</v>
      </c>
      <c r="I99" s="46">
        <v>90000</v>
      </c>
      <c r="J99" s="119"/>
    </row>
    <row r="100" spans="1:10" x14ac:dyDescent="0.2">
      <c r="A100" s="43"/>
      <c r="B100" s="38" t="s">
        <v>188</v>
      </c>
      <c r="C100" s="38" t="s">
        <v>32</v>
      </c>
      <c r="D100" s="39" t="s">
        <v>135</v>
      </c>
      <c r="E100" s="39"/>
      <c r="F100" s="40" t="s">
        <v>143</v>
      </c>
      <c r="G100" s="48" t="s">
        <v>248</v>
      </c>
      <c r="H100" s="42">
        <v>12600</v>
      </c>
      <c r="I100" s="46">
        <v>0</v>
      </c>
      <c r="J100" s="119"/>
    </row>
    <row r="101" spans="1:10" x14ac:dyDescent="0.2">
      <c r="A101" s="43"/>
      <c r="B101" s="38" t="s">
        <v>188</v>
      </c>
      <c r="C101" s="38" t="s">
        <v>32</v>
      </c>
      <c r="D101" s="39" t="s">
        <v>118</v>
      </c>
      <c r="E101" s="39"/>
      <c r="F101" s="40" t="s">
        <v>42</v>
      </c>
      <c r="G101" s="48" t="s">
        <v>249</v>
      </c>
      <c r="H101" s="42">
        <v>27000</v>
      </c>
      <c r="I101" s="46">
        <v>18000</v>
      </c>
      <c r="J101" s="119"/>
    </row>
    <row r="102" spans="1:10" ht="15" x14ac:dyDescent="0.25">
      <c r="A102" s="19">
        <v>104000</v>
      </c>
      <c r="B102" s="20">
        <v>937</v>
      </c>
      <c r="C102" s="20"/>
      <c r="D102" s="21"/>
      <c r="E102" s="21"/>
      <c r="F102" s="22"/>
      <c r="G102" s="23" t="s">
        <v>16</v>
      </c>
      <c r="H102" s="24">
        <f>SUM(H103:H104)</f>
        <v>201500</v>
      </c>
      <c r="I102" s="24">
        <f>SUM(I103:I104)</f>
        <v>39700</v>
      </c>
      <c r="J102" s="119"/>
    </row>
    <row r="103" spans="1:10" x14ac:dyDescent="0.2">
      <c r="A103" s="43"/>
      <c r="B103" s="38" t="s">
        <v>190</v>
      </c>
      <c r="C103" s="38" t="s">
        <v>32</v>
      </c>
      <c r="D103" s="39" t="s">
        <v>33</v>
      </c>
      <c r="E103" s="39"/>
      <c r="F103" s="40" t="s">
        <v>34</v>
      </c>
      <c r="G103" s="48" t="s">
        <v>119</v>
      </c>
      <c r="H103" s="42">
        <v>183500</v>
      </c>
      <c r="I103" s="42">
        <v>21700</v>
      </c>
      <c r="J103" s="119"/>
    </row>
    <row r="104" spans="1:10" x14ac:dyDescent="0.2">
      <c r="A104" s="43"/>
      <c r="B104" s="38" t="s">
        <v>190</v>
      </c>
      <c r="C104" s="38" t="s">
        <v>32</v>
      </c>
      <c r="D104" s="39" t="s">
        <v>49</v>
      </c>
      <c r="E104" s="39"/>
      <c r="F104" s="40" t="s">
        <v>42</v>
      </c>
      <c r="G104" s="48" t="s">
        <v>121</v>
      </c>
      <c r="H104" s="42">
        <v>18000</v>
      </c>
      <c r="I104" s="42">
        <v>18000</v>
      </c>
      <c r="J104" s="119"/>
    </row>
    <row r="105" spans="1:10" ht="15" x14ac:dyDescent="0.25">
      <c r="A105" s="19">
        <v>104000</v>
      </c>
      <c r="B105" s="20">
        <v>940</v>
      </c>
      <c r="C105" s="20"/>
      <c r="D105" s="21"/>
      <c r="E105" s="21"/>
      <c r="F105" s="22"/>
      <c r="G105" s="23" t="s">
        <v>17</v>
      </c>
      <c r="H105" s="24">
        <f>SUM(H106:H108)</f>
        <v>369800</v>
      </c>
      <c r="I105" s="24">
        <f>SUM(I106:I108)</f>
        <v>416500</v>
      </c>
      <c r="J105" s="119"/>
    </row>
    <row r="106" spans="1:10" x14ac:dyDescent="0.2">
      <c r="A106" s="43"/>
      <c r="B106" s="38" t="s">
        <v>191</v>
      </c>
      <c r="C106" s="38" t="s">
        <v>32</v>
      </c>
      <c r="D106" s="39" t="s">
        <v>33</v>
      </c>
      <c r="E106" s="39"/>
      <c r="F106" s="40" t="s">
        <v>34</v>
      </c>
      <c r="G106" s="48" t="s">
        <v>192</v>
      </c>
      <c r="H106" s="42">
        <v>46700</v>
      </c>
      <c r="I106" s="46">
        <v>53600</v>
      </c>
      <c r="J106" s="119"/>
    </row>
    <row r="107" spans="1:10" x14ac:dyDescent="0.2">
      <c r="A107" s="43"/>
      <c r="B107" s="38" t="s">
        <v>191</v>
      </c>
      <c r="C107" s="38" t="s">
        <v>32</v>
      </c>
      <c r="D107" s="39" t="s">
        <v>51</v>
      </c>
      <c r="E107" s="39"/>
      <c r="F107" s="40" t="s">
        <v>34</v>
      </c>
      <c r="G107" s="48" t="s">
        <v>120</v>
      </c>
      <c r="H107" s="42">
        <v>269100</v>
      </c>
      <c r="I107" s="46">
        <v>308900</v>
      </c>
      <c r="J107" s="119"/>
    </row>
    <row r="108" spans="1:10" x14ac:dyDescent="0.2">
      <c r="A108" s="43"/>
      <c r="B108" s="38" t="s">
        <v>191</v>
      </c>
      <c r="C108" s="38" t="s">
        <v>32</v>
      </c>
      <c r="D108" s="39" t="s">
        <v>49</v>
      </c>
      <c r="E108" s="39"/>
      <c r="F108" s="40" t="s">
        <v>42</v>
      </c>
      <c r="G108" s="48" t="s">
        <v>193</v>
      </c>
      <c r="H108" s="42">
        <v>54000</v>
      </c>
      <c r="I108" s="46">
        <v>54000</v>
      </c>
      <c r="J108" s="119"/>
    </row>
    <row r="109" spans="1:10" ht="15" x14ac:dyDescent="0.25">
      <c r="A109" s="19">
        <v>104000</v>
      </c>
      <c r="B109" s="20">
        <v>941</v>
      </c>
      <c r="C109" s="20"/>
      <c r="D109" s="21"/>
      <c r="E109" s="21"/>
      <c r="F109" s="22"/>
      <c r="G109" s="23" t="s">
        <v>18</v>
      </c>
      <c r="H109" s="24">
        <f>SUM(H110:H119)</f>
        <v>435900</v>
      </c>
      <c r="I109" s="24">
        <f>SUM(I110:I119)</f>
        <v>398800</v>
      </c>
      <c r="J109" s="119"/>
    </row>
    <row r="110" spans="1:10" x14ac:dyDescent="0.2">
      <c r="A110" s="43"/>
      <c r="B110" s="38" t="s">
        <v>194</v>
      </c>
      <c r="C110" s="38" t="s">
        <v>37</v>
      </c>
      <c r="D110" s="39" t="s">
        <v>33</v>
      </c>
      <c r="E110" s="39"/>
      <c r="F110" s="40" t="s">
        <v>34</v>
      </c>
      <c r="G110" s="48" t="s">
        <v>195</v>
      </c>
      <c r="H110" s="42">
        <v>8700</v>
      </c>
      <c r="I110" s="46">
        <v>9900</v>
      </c>
      <c r="J110" s="119"/>
    </row>
    <row r="111" spans="1:10" x14ac:dyDescent="0.2">
      <c r="A111" s="43"/>
      <c r="B111" s="38" t="s">
        <v>194</v>
      </c>
      <c r="C111" s="38" t="s">
        <v>53</v>
      </c>
      <c r="D111" s="39" t="s">
        <v>33</v>
      </c>
      <c r="E111" s="39"/>
      <c r="F111" s="40" t="s">
        <v>34</v>
      </c>
      <c r="G111" s="48" t="s">
        <v>122</v>
      </c>
      <c r="H111" s="42">
        <v>11400</v>
      </c>
      <c r="I111" s="46">
        <v>11800</v>
      </c>
      <c r="J111" s="119"/>
    </row>
    <row r="112" spans="1:10" x14ac:dyDescent="0.2">
      <c r="A112" s="43"/>
      <c r="B112" s="38" t="s">
        <v>194</v>
      </c>
      <c r="C112" s="38" t="s">
        <v>53</v>
      </c>
      <c r="D112" s="39" t="s">
        <v>49</v>
      </c>
      <c r="E112" s="39"/>
      <c r="F112" s="40" t="s">
        <v>42</v>
      </c>
      <c r="G112" s="48" t="s">
        <v>196</v>
      </c>
      <c r="H112" s="42">
        <v>18000</v>
      </c>
      <c r="I112" s="46">
        <v>18000</v>
      </c>
      <c r="J112" s="119"/>
    </row>
    <row r="113" spans="1:10" x14ac:dyDescent="0.2">
      <c r="A113" s="43"/>
      <c r="B113" s="38" t="s">
        <v>194</v>
      </c>
      <c r="C113" s="38" t="s">
        <v>53</v>
      </c>
      <c r="D113" s="39" t="s">
        <v>41</v>
      </c>
      <c r="E113" s="39"/>
      <c r="F113" s="40" t="s">
        <v>143</v>
      </c>
      <c r="G113" s="48" t="s">
        <v>197</v>
      </c>
      <c r="H113" s="42">
        <v>89100</v>
      </c>
      <c r="I113" s="46">
        <v>18000</v>
      </c>
      <c r="J113" s="119"/>
    </row>
    <row r="114" spans="1:10" x14ac:dyDescent="0.2">
      <c r="A114" s="43"/>
      <c r="B114" s="38" t="s">
        <v>194</v>
      </c>
      <c r="C114" s="38" t="s">
        <v>124</v>
      </c>
      <c r="D114" s="39" t="s">
        <v>33</v>
      </c>
      <c r="E114" s="39"/>
      <c r="F114" s="40" t="s">
        <v>34</v>
      </c>
      <c r="G114" s="48" t="s">
        <v>125</v>
      </c>
      <c r="H114" s="42">
        <v>2200</v>
      </c>
      <c r="I114" s="46">
        <v>2900</v>
      </c>
      <c r="J114" s="119"/>
    </row>
    <row r="115" spans="1:10" x14ac:dyDescent="0.2">
      <c r="A115" s="43"/>
      <c r="B115" s="38" t="s">
        <v>194</v>
      </c>
      <c r="C115" s="38" t="s">
        <v>126</v>
      </c>
      <c r="D115" s="39" t="s">
        <v>33</v>
      </c>
      <c r="E115" s="39"/>
      <c r="F115" s="40" t="s">
        <v>34</v>
      </c>
      <c r="G115" s="48" t="s">
        <v>127</v>
      </c>
      <c r="H115" s="42">
        <v>5200</v>
      </c>
      <c r="I115" s="46">
        <v>4700</v>
      </c>
      <c r="J115" s="119"/>
    </row>
    <row r="116" spans="1:10" x14ac:dyDescent="0.2">
      <c r="A116" s="43"/>
      <c r="B116" s="38" t="s">
        <v>194</v>
      </c>
      <c r="C116" s="38" t="s">
        <v>128</v>
      </c>
      <c r="D116" s="39" t="s">
        <v>33</v>
      </c>
      <c r="E116" s="39"/>
      <c r="F116" s="40" t="s">
        <v>34</v>
      </c>
      <c r="G116" s="48" t="s">
        <v>129</v>
      </c>
      <c r="H116" s="42">
        <v>3300</v>
      </c>
      <c r="I116" s="46">
        <v>3500</v>
      </c>
      <c r="J116" s="119"/>
    </row>
    <row r="117" spans="1:10" x14ac:dyDescent="0.2">
      <c r="A117" s="43"/>
      <c r="B117" s="38" t="s">
        <v>194</v>
      </c>
      <c r="C117" s="38" t="s">
        <v>130</v>
      </c>
      <c r="D117" s="39" t="s">
        <v>33</v>
      </c>
      <c r="E117" s="39"/>
      <c r="F117" s="40" t="s">
        <v>34</v>
      </c>
      <c r="G117" s="48" t="s">
        <v>131</v>
      </c>
      <c r="H117" s="42">
        <v>9700</v>
      </c>
      <c r="I117" s="46">
        <v>7400</v>
      </c>
      <c r="J117" s="119"/>
    </row>
    <row r="118" spans="1:10" x14ac:dyDescent="0.2">
      <c r="A118" s="43"/>
      <c r="B118" s="38" t="s">
        <v>194</v>
      </c>
      <c r="C118" s="38" t="s">
        <v>73</v>
      </c>
      <c r="D118" s="39" t="s">
        <v>33</v>
      </c>
      <c r="E118" s="39"/>
      <c r="F118" s="40" t="s">
        <v>34</v>
      </c>
      <c r="G118" s="48" t="s">
        <v>123</v>
      </c>
      <c r="H118" s="42">
        <v>167700</v>
      </c>
      <c r="I118" s="46">
        <v>202000</v>
      </c>
      <c r="J118" s="119"/>
    </row>
    <row r="119" spans="1:10" x14ac:dyDescent="0.2">
      <c r="A119" s="43"/>
      <c r="B119" s="38" t="s">
        <v>194</v>
      </c>
      <c r="C119" s="38" t="s">
        <v>73</v>
      </c>
      <c r="D119" s="39" t="s">
        <v>41</v>
      </c>
      <c r="E119" s="39"/>
      <c r="F119" s="40" t="s">
        <v>143</v>
      </c>
      <c r="G119" s="48" t="s">
        <v>250</v>
      </c>
      <c r="H119" s="42">
        <v>120600</v>
      </c>
      <c r="I119" s="46">
        <v>120600</v>
      </c>
      <c r="J119" s="119"/>
    </row>
    <row r="120" spans="1:10" ht="15" x14ac:dyDescent="0.25">
      <c r="A120" s="19">
        <v>104000</v>
      </c>
      <c r="B120" s="20">
        <v>950</v>
      </c>
      <c r="C120" s="20"/>
      <c r="D120" s="21"/>
      <c r="E120" s="21"/>
      <c r="F120" s="22"/>
      <c r="G120" s="23" t="s">
        <v>19</v>
      </c>
      <c r="H120" s="24">
        <f>SUM(H121:H122)</f>
        <v>164300</v>
      </c>
      <c r="I120" s="24">
        <f>SUM(I121:I122)</f>
        <v>112600</v>
      </c>
      <c r="J120" s="119"/>
    </row>
    <row r="121" spans="1:10" x14ac:dyDescent="0.2">
      <c r="A121" s="43"/>
      <c r="B121" s="38" t="s">
        <v>198</v>
      </c>
      <c r="C121" s="38" t="s">
        <v>32</v>
      </c>
      <c r="D121" s="39" t="s">
        <v>33</v>
      </c>
      <c r="E121" s="39"/>
      <c r="F121" s="40" t="s">
        <v>34</v>
      </c>
      <c r="G121" s="48" t="s">
        <v>132</v>
      </c>
      <c r="H121" s="42">
        <v>140000</v>
      </c>
      <c r="I121" s="46">
        <v>112600</v>
      </c>
      <c r="J121" s="119"/>
    </row>
    <row r="122" spans="1:10" x14ac:dyDescent="0.2">
      <c r="A122" s="43"/>
      <c r="B122" s="38" t="s">
        <v>198</v>
      </c>
      <c r="C122" s="38" t="s">
        <v>32</v>
      </c>
      <c r="D122" s="39" t="s">
        <v>56</v>
      </c>
      <c r="E122" s="39"/>
      <c r="F122" s="40" t="s">
        <v>42</v>
      </c>
      <c r="G122" s="48" t="s">
        <v>121</v>
      </c>
      <c r="H122" s="42">
        <v>24300</v>
      </c>
      <c r="I122" s="46">
        <v>0</v>
      </c>
      <c r="J122" s="119"/>
    </row>
    <row r="123" spans="1:10" ht="15" x14ac:dyDescent="0.25">
      <c r="A123" s="19">
        <v>104000</v>
      </c>
      <c r="B123" s="20">
        <v>951</v>
      </c>
      <c r="C123" s="20"/>
      <c r="D123" s="21"/>
      <c r="E123" s="21"/>
      <c r="F123" s="22"/>
      <c r="G123" s="23" t="s">
        <v>20</v>
      </c>
      <c r="H123" s="24">
        <f>SUM(H124:H130)</f>
        <v>459000</v>
      </c>
      <c r="I123" s="24">
        <f>SUM(I124:I130)</f>
        <v>360299.83999999997</v>
      </c>
      <c r="J123" s="119"/>
    </row>
    <row r="124" spans="1:10" x14ac:dyDescent="0.2">
      <c r="A124" s="43"/>
      <c r="B124" s="38" t="s">
        <v>199</v>
      </c>
      <c r="C124" s="38" t="s">
        <v>32</v>
      </c>
      <c r="D124" s="39" t="s">
        <v>33</v>
      </c>
      <c r="E124" s="39"/>
      <c r="F124" s="40" t="s">
        <v>34</v>
      </c>
      <c r="G124" s="48" t="s">
        <v>251</v>
      </c>
      <c r="H124" s="42">
        <v>189300</v>
      </c>
      <c r="I124" s="46">
        <v>153500</v>
      </c>
      <c r="J124" s="119"/>
    </row>
    <row r="125" spans="1:10" x14ac:dyDescent="0.2">
      <c r="A125" s="43"/>
      <c r="B125" s="38" t="s">
        <v>199</v>
      </c>
      <c r="C125" s="38" t="s">
        <v>32</v>
      </c>
      <c r="D125" s="39" t="s">
        <v>51</v>
      </c>
      <c r="E125" s="39"/>
      <c r="F125" s="40" t="s">
        <v>34</v>
      </c>
      <c r="G125" s="48" t="s">
        <v>252</v>
      </c>
      <c r="H125" s="42">
        <v>155300</v>
      </c>
      <c r="I125" s="46">
        <v>190099.84</v>
      </c>
      <c r="J125" s="119"/>
    </row>
    <row r="126" spans="1:10" x14ac:dyDescent="0.2">
      <c r="A126" s="43"/>
      <c r="B126" s="38" t="s">
        <v>199</v>
      </c>
      <c r="C126" s="38" t="s">
        <v>32</v>
      </c>
      <c r="D126" s="39" t="s">
        <v>200</v>
      </c>
      <c r="E126" s="39"/>
      <c r="F126" s="40" t="s">
        <v>34</v>
      </c>
      <c r="G126" s="48" t="s">
        <v>201</v>
      </c>
      <c r="H126" s="42">
        <v>18900</v>
      </c>
      <c r="I126" s="46">
        <v>16700</v>
      </c>
      <c r="J126" s="119"/>
    </row>
    <row r="127" spans="1:10" x14ac:dyDescent="0.2">
      <c r="A127" s="43"/>
      <c r="B127" s="38" t="s">
        <v>199</v>
      </c>
      <c r="C127" s="38" t="s">
        <v>32</v>
      </c>
      <c r="D127" s="39" t="s">
        <v>56</v>
      </c>
      <c r="E127" s="39"/>
      <c r="F127" s="40" t="s">
        <v>42</v>
      </c>
      <c r="G127" s="48" t="s">
        <v>202</v>
      </c>
      <c r="H127" s="42">
        <v>15300</v>
      </c>
      <c r="I127" s="46">
        <v>0</v>
      </c>
      <c r="J127" s="119"/>
    </row>
    <row r="128" spans="1:10" x14ac:dyDescent="0.2">
      <c r="A128" s="43"/>
      <c r="B128" s="38" t="s">
        <v>199</v>
      </c>
      <c r="C128" s="38" t="s">
        <v>32</v>
      </c>
      <c r="D128" s="39" t="s">
        <v>64</v>
      </c>
      <c r="E128" s="39"/>
      <c r="F128" s="40" t="s">
        <v>42</v>
      </c>
      <c r="G128" s="48" t="s">
        <v>203</v>
      </c>
      <c r="H128" s="42">
        <v>23900</v>
      </c>
      <c r="I128" s="46">
        <v>0</v>
      </c>
      <c r="J128" s="119"/>
    </row>
    <row r="129" spans="1:10" x14ac:dyDescent="0.2">
      <c r="A129" s="43"/>
      <c r="B129" s="38" t="s">
        <v>199</v>
      </c>
      <c r="C129" s="38" t="s">
        <v>32</v>
      </c>
      <c r="D129" s="39" t="s">
        <v>157</v>
      </c>
      <c r="E129" s="39"/>
      <c r="F129" s="40" t="s">
        <v>143</v>
      </c>
      <c r="G129" s="48" t="s">
        <v>204</v>
      </c>
      <c r="H129" s="42">
        <v>45000</v>
      </c>
      <c r="I129" s="46">
        <v>0</v>
      </c>
      <c r="J129" s="119"/>
    </row>
    <row r="130" spans="1:10" x14ac:dyDescent="0.2">
      <c r="A130" s="43"/>
      <c r="B130" s="38" t="s">
        <v>199</v>
      </c>
      <c r="C130" s="38" t="s">
        <v>32</v>
      </c>
      <c r="D130" s="39" t="s">
        <v>43</v>
      </c>
      <c r="E130" s="39"/>
      <c r="F130" s="40" t="s">
        <v>42</v>
      </c>
      <c r="G130" s="48" t="s">
        <v>253</v>
      </c>
      <c r="H130" s="42">
        <v>11300</v>
      </c>
      <c r="I130" s="46">
        <v>0</v>
      </c>
      <c r="J130" s="119"/>
    </row>
    <row r="131" spans="1:10" ht="15" x14ac:dyDescent="0.25">
      <c r="A131" s="19">
        <v>104000</v>
      </c>
      <c r="B131" s="20">
        <v>952</v>
      </c>
      <c r="C131" s="20"/>
      <c r="D131" s="21"/>
      <c r="E131" s="21"/>
      <c r="F131" s="22"/>
      <c r="G131" s="23" t="s">
        <v>21</v>
      </c>
      <c r="H131" s="24">
        <f>SUM(H132:H136)</f>
        <v>23300</v>
      </c>
      <c r="I131" s="24">
        <f>SUM(I132:I136)</f>
        <v>10800</v>
      </c>
      <c r="J131" s="119"/>
    </row>
    <row r="132" spans="1:10" x14ac:dyDescent="0.2">
      <c r="A132" s="43"/>
      <c r="B132" s="38" t="s">
        <v>205</v>
      </c>
      <c r="C132" s="38" t="s">
        <v>32</v>
      </c>
      <c r="D132" s="39" t="s">
        <v>33</v>
      </c>
      <c r="E132" s="39"/>
      <c r="F132" s="40" t="s">
        <v>34</v>
      </c>
      <c r="G132" s="48" t="s">
        <v>206</v>
      </c>
      <c r="H132" s="42">
        <v>13100</v>
      </c>
      <c r="I132" s="42">
        <v>6300</v>
      </c>
      <c r="J132" s="119"/>
    </row>
    <row r="133" spans="1:10" x14ac:dyDescent="0.2">
      <c r="A133" s="43"/>
      <c r="B133" s="38" t="s">
        <v>205</v>
      </c>
      <c r="C133" s="38" t="s">
        <v>73</v>
      </c>
      <c r="D133" s="39" t="s">
        <v>51</v>
      </c>
      <c r="E133" s="39"/>
      <c r="F133" s="40" t="s">
        <v>34</v>
      </c>
      <c r="G133" s="48" t="s">
        <v>207</v>
      </c>
      <c r="H133" s="42">
        <v>3200</v>
      </c>
      <c r="I133" s="42">
        <v>3600</v>
      </c>
      <c r="J133" s="119"/>
    </row>
    <row r="134" spans="1:10" x14ac:dyDescent="0.2">
      <c r="A134" s="43"/>
      <c r="B134" s="38" t="s">
        <v>205</v>
      </c>
      <c r="C134" s="38" t="s">
        <v>124</v>
      </c>
      <c r="D134" s="39" t="s">
        <v>33</v>
      </c>
      <c r="E134" s="39"/>
      <c r="F134" s="40" t="s">
        <v>34</v>
      </c>
      <c r="G134" s="48" t="s">
        <v>133</v>
      </c>
      <c r="H134" s="42">
        <v>1700</v>
      </c>
      <c r="I134" s="42">
        <v>0</v>
      </c>
      <c r="J134" s="119"/>
    </row>
    <row r="135" spans="1:10" x14ac:dyDescent="0.2">
      <c r="A135" s="43"/>
      <c r="B135" s="38" t="s">
        <v>205</v>
      </c>
      <c r="C135" s="38" t="s">
        <v>126</v>
      </c>
      <c r="D135" s="39" t="s">
        <v>33</v>
      </c>
      <c r="E135" s="39"/>
      <c r="F135" s="40" t="s">
        <v>34</v>
      </c>
      <c r="G135" s="48" t="s">
        <v>134</v>
      </c>
      <c r="H135" s="42">
        <v>800</v>
      </c>
      <c r="I135" s="42">
        <v>900</v>
      </c>
      <c r="J135" s="119"/>
    </row>
    <row r="136" spans="1:10" x14ac:dyDescent="0.2">
      <c r="A136" s="43"/>
      <c r="B136" s="38" t="s">
        <v>205</v>
      </c>
      <c r="C136" s="38" t="s">
        <v>128</v>
      </c>
      <c r="D136" s="39" t="s">
        <v>49</v>
      </c>
      <c r="E136" s="39"/>
      <c r="F136" s="40" t="s">
        <v>42</v>
      </c>
      <c r="G136" s="48" t="s">
        <v>208</v>
      </c>
      <c r="H136" s="42">
        <v>4500</v>
      </c>
      <c r="I136" s="42">
        <v>0</v>
      </c>
      <c r="J136" s="119"/>
    </row>
    <row r="137" spans="1:10" ht="15" x14ac:dyDescent="0.25">
      <c r="A137" s="19">
        <v>104000</v>
      </c>
      <c r="B137" s="20">
        <v>953</v>
      </c>
      <c r="C137" s="20"/>
      <c r="D137" s="21"/>
      <c r="E137" s="21"/>
      <c r="F137" s="22"/>
      <c r="G137" s="23" t="s">
        <v>22</v>
      </c>
      <c r="H137" s="24">
        <f>SUM(H138:H139)</f>
        <v>62900</v>
      </c>
      <c r="I137" s="24">
        <f>SUM(I138:I139)</f>
        <v>55900</v>
      </c>
      <c r="J137" s="119"/>
    </row>
    <row r="138" spans="1:10" x14ac:dyDescent="0.2">
      <c r="A138" s="43"/>
      <c r="B138" s="38" t="s">
        <v>209</v>
      </c>
      <c r="C138" s="38" t="s">
        <v>32</v>
      </c>
      <c r="D138" s="39" t="s">
        <v>33</v>
      </c>
      <c r="E138" s="39"/>
      <c r="F138" s="40" t="s">
        <v>34</v>
      </c>
      <c r="G138" s="48" t="s">
        <v>210</v>
      </c>
      <c r="H138" s="46">
        <v>49400</v>
      </c>
      <c r="I138" s="46">
        <v>51400</v>
      </c>
      <c r="J138" s="119"/>
    </row>
    <row r="139" spans="1:10" x14ac:dyDescent="0.2">
      <c r="A139" s="43"/>
      <c r="B139" s="38" t="s">
        <v>209</v>
      </c>
      <c r="C139" s="38" t="s">
        <v>32</v>
      </c>
      <c r="D139" s="39" t="s">
        <v>43</v>
      </c>
      <c r="E139" s="39"/>
      <c r="F139" s="40" t="s">
        <v>42</v>
      </c>
      <c r="G139" s="48" t="s">
        <v>254</v>
      </c>
      <c r="H139" s="46">
        <v>13500</v>
      </c>
      <c r="I139" s="46">
        <v>4500</v>
      </c>
      <c r="J139" s="119"/>
    </row>
    <row r="140" spans="1:10" ht="15" x14ac:dyDescent="0.25">
      <c r="A140" s="19">
        <v>104000</v>
      </c>
      <c r="B140" s="20">
        <v>961</v>
      </c>
      <c r="C140" s="20"/>
      <c r="D140" s="21"/>
      <c r="E140" s="21"/>
      <c r="F140" s="22"/>
      <c r="G140" s="23" t="s">
        <v>262</v>
      </c>
      <c r="H140" s="24">
        <f>SUM(H141:H144)</f>
        <v>206300</v>
      </c>
      <c r="I140" s="24">
        <f>SUM(I141:I144)</f>
        <v>199900</v>
      </c>
      <c r="J140" s="119"/>
    </row>
    <row r="141" spans="1:10" x14ac:dyDescent="0.2">
      <c r="A141" s="43"/>
      <c r="B141" s="38" t="s">
        <v>211</v>
      </c>
      <c r="C141" s="38" t="s">
        <v>32</v>
      </c>
      <c r="D141" s="39" t="s">
        <v>33</v>
      </c>
      <c r="E141" s="39"/>
      <c r="F141" s="40" t="s">
        <v>34</v>
      </c>
      <c r="G141" s="48" t="s">
        <v>212</v>
      </c>
      <c r="H141" s="42">
        <v>130200</v>
      </c>
      <c r="I141" s="46">
        <v>149400</v>
      </c>
      <c r="J141" s="119"/>
    </row>
    <row r="142" spans="1:10" x14ac:dyDescent="0.2">
      <c r="A142" s="43"/>
      <c r="B142" s="38" t="s">
        <v>211</v>
      </c>
      <c r="C142" s="38" t="s">
        <v>32</v>
      </c>
      <c r="D142" s="39" t="s">
        <v>49</v>
      </c>
      <c r="E142" s="39"/>
      <c r="F142" s="40" t="s">
        <v>42</v>
      </c>
      <c r="G142" s="48" t="s">
        <v>213</v>
      </c>
      <c r="H142" s="42">
        <v>4500</v>
      </c>
      <c r="I142" s="46">
        <v>4500</v>
      </c>
      <c r="J142" s="119"/>
    </row>
    <row r="143" spans="1:10" x14ac:dyDescent="0.2">
      <c r="A143" s="43"/>
      <c r="B143" s="38" t="s">
        <v>211</v>
      </c>
      <c r="C143" s="38" t="s">
        <v>32</v>
      </c>
      <c r="D143" s="39" t="s">
        <v>56</v>
      </c>
      <c r="E143" s="39"/>
      <c r="F143" s="40" t="s">
        <v>42</v>
      </c>
      <c r="G143" s="48" t="s">
        <v>214</v>
      </c>
      <c r="H143" s="42">
        <v>26600</v>
      </c>
      <c r="I143" s="46">
        <v>5500</v>
      </c>
      <c r="J143" s="119"/>
    </row>
    <row r="144" spans="1:10" x14ac:dyDescent="0.2">
      <c r="A144" s="43"/>
      <c r="B144" s="38" t="s">
        <v>211</v>
      </c>
      <c r="C144" s="38" t="s">
        <v>32</v>
      </c>
      <c r="D144" s="39" t="s">
        <v>118</v>
      </c>
      <c r="E144" s="39"/>
      <c r="F144" s="40" t="s">
        <v>42</v>
      </c>
      <c r="G144" s="48" t="s">
        <v>255</v>
      </c>
      <c r="H144" s="42">
        <v>45000</v>
      </c>
      <c r="I144" s="46">
        <v>40500</v>
      </c>
      <c r="J144" s="119"/>
    </row>
    <row r="145" spans="1:10" ht="15" x14ac:dyDescent="0.25">
      <c r="A145" s="19">
        <v>104000</v>
      </c>
      <c r="B145" s="20">
        <v>962</v>
      </c>
      <c r="C145" s="20"/>
      <c r="D145" s="21"/>
      <c r="E145" s="21"/>
      <c r="F145" s="22"/>
      <c r="G145" s="23" t="s">
        <v>23</v>
      </c>
      <c r="H145" s="24">
        <f>SUM(H146:H151)</f>
        <v>173000</v>
      </c>
      <c r="I145" s="24">
        <f>SUM(I146:I151)</f>
        <v>214300</v>
      </c>
      <c r="J145" s="119"/>
    </row>
    <row r="146" spans="1:10" x14ac:dyDescent="0.2">
      <c r="A146" s="43"/>
      <c r="B146" s="38" t="s">
        <v>215</v>
      </c>
      <c r="C146" s="38" t="s">
        <v>32</v>
      </c>
      <c r="D146" s="39" t="s">
        <v>33</v>
      </c>
      <c r="E146" s="39"/>
      <c r="F146" s="40" t="s">
        <v>34</v>
      </c>
      <c r="G146" s="48" t="s">
        <v>216</v>
      </c>
      <c r="H146" s="42">
        <v>83000</v>
      </c>
      <c r="I146" s="46">
        <v>102000</v>
      </c>
      <c r="J146" s="119"/>
    </row>
    <row r="147" spans="1:10" x14ac:dyDescent="0.2">
      <c r="A147" s="43"/>
      <c r="B147" s="38" t="s">
        <v>215</v>
      </c>
      <c r="C147" s="38" t="s">
        <v>32</v>
      </c>
      <c r="D147" s="39" t="s">
        <v>217</v>
      </c>
      <c r="E147" s="39"/>
      <c r="F147" s="40" t="s">
        <v>42</v>
      </c>
      <c r="G147" s="48" t="s">
        <v>256</v>
      </c>
      <c r="H147" s="42">
        <v>72000</v>
      </c>
      <c r="I147" s="46">
        <v>58500</v>
      </c>
      <c r="J147" s="119"/>
    </row>
    <row r="148" spans="1:10" x14ac:dyDescent="0.2">
      <c r="A148" s="43"/>
      <c r="B148" s="38" t="s">
        <v>215</v>
      </c>
      <c r="C148" s="38" t="s">
        <v>73</v>
      </c>
      <c r="D148" s="39" t="s">
        <v>49</v>
      </c>
      <c r="E148" s="39"/>
      <c r="F148" s="40" t="s">
        <v>42</v>
      </c>
      <c r="G148" s="48" t="s">
        <v>218</v>
      </c>
      <c r="H148" s="42">
        <v>0</v>
      </c>
      <c r="I148" s="46">
        <v>5000</v>
      </c>
      <c r="J148" s="119"/>
    </row>
    <row r="149" spans="1:10" x14ac:dyDescent="0.2">
      <c r="A149" s="43"/>
      <c r="B149" s="38" t="s">
        <v>215</v>
      </c>
      <c r="C149" s="38" t="s">
        <v>124</v>
      </c>
      <c r="D149" s="39" t="s">
        <v>49</v>
      </c>
      <c r="E149" s="39"/>
      <c r="F149" s="40" t="s">
        <v>42</v>
      </c>
      <c r="G149" s="48" t="s">
        <v>219</v>
      </c>
      <c r="H149" s="42">
        <v>0</v>
      </c>
      <c r="I149" s="46">
        <v>1300</v>
      </c>
      <c r="J149" s="119"/>
    </row>
    <row r="150" spans="1:10" x14ac:dyDescent="0.2">
      <c r="A150" s="43"/>
      <c r="B150" s="38" t="s">
        <v>215</v>
      </c>
      <c r="C150" s="38" t="s">
        <v>126</v>
      </c>
      <c r="D150" s="39" t="s">
        <v>49</v>
      </c>
      <c r="E150" s="39"/>
      <c r="F150" s="40" t="s">
        <v>42</v>
      </c>
      <c r="G150" s="48" t="s">
        <v>220</v>
      </c>
      <c r="H150" s="42">
        <v>0</v>
      </c>
      <c r="I150" s="46">
        <v>2500</v>
      </c>
      <c r="J150" s="119"/>
    </row>
    <row r="151" spans="1:10" x14ac:dyDescent="0.2">
      <c r="A151" s="43"/>
      <c r="B151" s="38" t="s">
        <v>215</v>
      </c>
      <c r="C151" s="38" t="s">
        <v>126</v>
      </c>
      <c r="D151" s="39" t="s">
        <v>163</v>
      </c>
      <c r="E151" s="39"/>
      <c r="F151" s="40" t="s">
        <v>143</v>
      </c>
      <c r="G151" s="48" t="s">
        <v>257</v>
      </c>
      <c r="H151" s="42">
        <v>18000</v>
      </c>
      <c r="I151" s="46">
        <v>45000</v>
      </c>
      <c r="J151" s="119"/>
    </row>
    <row r="152" spans="1:10" ht="15" x14ac:dyDescent="0.25">
      <c r="A152" s="19">
        <v>104000</v>
      </c>
      <c r="B152" s="20">
        <v>963</v>
      </c>
      <c r="C152" s="20"/>
      <c r="D152" s="21"/>
      <c r="E152" s="21"/>
      <c r="F152" s="22"/>
      <c r="G152" s="23" t="s">
        <v>24</v>
      </c>
      <c r="H152" s="24">
        <f>SUM(H153:H154)</f>
        <v>100700</v>
      </c>
      <c r="I152" s="24">
        <f>SUM(I153:I154)</f>
        <v>123500</v>
      </c>
      <c r="J152" s="119"/>
    </row>
    <row r="153" spans="1:10" x14ac:dyDescent="0.2">
      <c r="A153" s="43"/>
      <c r="B153" s="38" t="s">
        <v>221</v>
      </c>
      <c r="C153" s="38" t="s">
        <v>32</v>
      </c>
      <c r="D153" s="39" t="s">
        <v>33</v>
      </c>
      <c r="E153" s="39"/>
      <c r="F153" s="40" t="s">
        <v>34</v>
      </c>
      <c r="G153" s="48" t="s">
        <v>222</v>
      </c>
      <c r="H153" s="42">
        <v>73700</v>
      </c>
      <c r="I153" s="46">
        <v>96500</v>
      </c>
      <c r="J153" s="119"/>
    </row>
    <row r="154" spans="1:10" x14ac:dyDescent="0.2">
      <c r="A154" s="43"/>
      <c r="B154" s="38" t="s">
        <v>221</v>
      </c>
      <c r="C154" s="38" t="s">
        <v>32</v>
      </c>
      <c r="D154" s="39" t="s">
        <v>49</v>
      </c>
      <c r="E154" s="39"/>
      <c r="F154" s="40" t="s">
        <v>42</v>
      </c>
      <c r="G154" s="48" t="s">
        <v>223</v>
      </c>
      <c r="H154" s="42">
        <v>27000</v>
      </c>
      <c r="I154" s="46">
        <v>27000</v>
      </c>
      <c r="J154" s="119"/>
    </row>
    <row r="155" spans="1:10" ht="15" x14ac:dyDescent="0.25">
      <c r="A155" s="19">
        <v>104000</v>
      </c>
      <c r="B155" s="20">
        <v>965</v>
      </c>
      <c r="C155" s="20"/>
      <c r="D155" s="21"/>
      <c r="E155" s="21"/>
      <c r="F155" s="22"/>
      <c r="G155" s="23" t="s">
        <v>25</v>
      </c>
      <c r="H155" s="24">
        <f>SUM(H156:H158)</f>
        <v>316500</v>
      </c>
      <c r="I155" s="24">
        <f>SUM(I156:I158)</f>
        <v>216500</v>
      </c>
      <c r="J155" s="119"/>
    </row>
    <row r="156" spans="1:10" x14ac:dyDescent="0.2">
      <c r="A156" s="43"/>
      <c r="B156" s="38" t="s">
        <v>224</v>
      </c>
      <c r="C156" s="38" t="s">
        <v>32</v>
      </c>
      <c r="D156" s="39" t="s">
        <v>33</v>
      </c>
      <c r="E156" s="39"/>
      <c r="F156" s="40" t="s">
        <v>34</v>
      </c>
      <c r="G156" s="48" t="s">
        <v>225</v>
      </c>
      <c r="H156" s="42">
        <v>82500</v>
      </c>
      <c r="I156" s="46">
        <v>162500</v>
      </c>
      <c r="J156" s="119"/>
    </row>
    <row r="157" spans="1:10" x14ac:dyDescent="0.2">
      <c r="A157" s="43"/>
      <c r="B157" s="38" t="s">
        <v>224</v>
      </c>
      <c r="C157" s="38" t="s">
        <v>32</v>
      </c>
      <c r="D157" s="39" t="s">
        <v>56</v>
      </c>
      <c r="E157" s="39"/>
      <c r="F157" s="40" t="s">
        <v>42</v>
      </c>
      <c r="G157" s="41" t="s">
        <v>226</v>
      </c>
      <c r="H157" s="42">
        <v>27000</v>
      </c>
      <c r="I157" s="46">
        <v>27000</v>
      </c>
      <c r="J157" s="119"/>
    </row>
    <row r="158" spans="1:10" x14ac:dyDescent="0.2">
      <c r="A158" s="43"/>
      <c r="B158" s="38" t="s">
        <v>224</v>
      </c>
      <c r="C158" s="38" t="s">
        <v>32</v>
      </c>
      <c r="D158" s="39" t="s">
        <v>135</v>
      </c>
      <c r="E158" s="39"/>
      <c r="F158" s="40" t="s">
        <v>143</v>
      </c>
      <c r="G158" s="41" t="s">
        <v>258</v>
      </c>
      <c r="H158" s="42">
        <v>207000</v>
      </c>
      <c r="I158" s="46">
        <v>27000</v>
      </c>
      <c r="J158" s="119"/>
    </row>
    <row r="159" spans="1:10" ht="15" x14ac:dyDescent="0.25">
      <c r="A159" s="19">
        <v>104000</v>
      </c>
      <c r="B159" s="20">
        <v>966</v>
      </c>
      <c r="C159" s="20"/>
      <c r="D159" s="21"/>
      <c r="E159" s="21"/>
      <c r="F159" s="22"/>
      <c r="G159" s="23" t="s">
        <v>26</v>
      </c>
      <c r="H159" s="24">
        <f>SUM(H160:H164)</f>
        <v>225500</v>
      </c>
      <c r="I159" s="24">
        <f>SUM(I160:I164)</f>
        <v>208700</v>
      </c>
      <c r="J159" s="119"/>
    </row>
    <row r="160" spans="1:10" x14ac:dyDescent="0.2">
      <c r="A160" s="43"/>
      <c r="B160" s="38" t="s">
        <v>227</v>
      </c>
      <c r="C160" s="38" t="s">
        <v>32</v>
      </c>
      <c r="D160" s="39" t="s">
        <v>33</v>
      </c>
      <c r="E160" s="39"/>
      <c r="F160" s="40" t="s">
        <v>34</v>
      </c>
      <c r="G160" s="48" t="s">
        <v>228</v>
      </c>
      <c r="H160" s="42">
        <v>141800</v>
      </c>
      <c r="I160" s="42">
        <v>162800</v>
      </c>
      <c r="J160" s="119"/>
    </row>
    <row r="161" spans="1:10" x14ac:dyDescent="0.2">
      <c r="A161" s="43"/>
      <c r="B161" s="38" t="s">
        <v>227</v>
      </c>
      <c r="C161" s="38" t="s">
        <v>32</v>
      </c>
      <c r="D161" s="39" t="s">
        <v>49</v>
      </c>
      <c r="E161" s="39"/>
      <c r="F161" s="40" t="s">
        <v>42</v>
      </c>
      <c r="G161" s="48" t="s">
        <v>229</v>
      </c>
      <c r="H161" s="42">
        <v>10800</v>
      </c>
      <c r="I161" s="42">
        <v>2700</v>
      </c>
      <c r="J161" s="119"/>
    </row>
    <row r="162" spans="1:10" x14ac:dyDescent="0.2">
      <c r="A162" s="43"/>
      <c r="B162" s="38" t="s">
        <v>227</v>
      </c>
      <c r="C162" s="38" t="s">
        <v>32</v>
      </c>
      <c r="D162" s="39" t="s">
        <v>56</v>
      </c>
      <c r="E162" s="39"/>
      <c r="F162" s="40" t="s">
        <v>42</v>
      </c>
      <c r="G162" s="48" t="s">
        <v>230</v>
      </c>
      <c r="H162" s="42">
        <v>9000</v>
      </c>
      <c r="I162" s="42">
        <v>9000</v>
      </c>
      <c r="J162" s="119"/>
    </row>
    <row r="163" spans="1:10" x14ac:dyDescent="0.2">
      <c r="A163" s="43"/>
      <c r="B163" s="38" t="s">
        <v>227</v>
      </c>
      <c r="C163" s="38" t="s">
        <v>32</v>
      </c>
      <c r="D163" s="39" t="s">
        <v>63</v>
      </c>
      <c r="E163" s="39"/>
      <c r="F163" s="40" t="s">
        <v>42</v>
      </c>
      <c r="G163" s="48" t="s">
        <v>231</v>
      </c>
      <c r="H163" s="42">
        <v>27900</v>
      </c>
      <c r="I163" s="42">
        <v>7200</v>
      </c>
      <c r="J163" s="119"/>
    </row>
    <row r="164" spans="1:10" x14ac:dyDescent="0.2">
      <c r="A164" s="43"/>
      <c r="B164" s="38" t="s">
        <v>227</v>
      </c>
      <c r="C164" s="38" t="s">
        <v>32</v>
      </c>
      <c r="D164" s="39" t="s">
        <v>217</v>
      </c>
      <c r="E164" s="39"/>
      <c r="F164" s="40" t="s">
        <v>42</v>
      </c>
      <c r="G164" s="48" t="s">
        <v>259</v>
      </c>
      <c r="H164" s="42">
        <v>36000</v>
      </c>
      <c r="I164" s="42">
        <v>27000</v>
      </c>
      <c r="J164" s="119"/>
    </row>
    <row r="165" spans="1:10" ht="15" x14ac:dyDescent="0.25">
      <c r="A165" s="19">
        <v>104000</v>
      </c>
      <c r="B165" s="20">
        <v>967</v>
      </c>
      <c r="C165" s="20"/>
      <c r="D165" s="21"/>
      <c r="E165" s="21"/>
      <c r="F165" s="22"/>
      <c r="G165" s="23" t="s">
        <v>27</v>
      </c>
      <c r="H165" s="24">
        <f>SUM(H166:H169)</f>
        <v>215300</v>
      </c>
      <c r="I165" s="24">
        <f>SUM(I166:I169)</f>
        <v>215100</v>
      </c>
      <c r="J165" s="119"/>
    </row>
    <row r="166" spans="1:10" x14ac:dyDescent="0.2">
      <c r="A166" s="43"/>
      <c r="B166" s="38" t="s">
        <v>232</v>
      </c>
      <c r="C166" s="38" t="s">
        <v>32</v>
      </c>
      <c r="D166" s="39" t="s">
        <v>33</v>
      </c>
      <c r="E166" s="39"/>
      <c r="F166" s="40" t="s">
        <v>34</v>
      </c>
      <c r="G166" s="48" t="s">
        <v>233</v>
      </c>
      <c r="H166" s="42">
        <v>185600</v>
      </c>
      <c r="I166" s="46">
        <v>165600</v>
      </c>
      <c r="J166" s="119"/>
    </row>
    <row r="167" spans="1:10" x14ac:dyDescent="0.2">
      <c r="A167" s="43"/>
      <c r="B167" s="38" t="s">
        <v>232</v>
      </c>
      <c r="C167" s="38" t="s">
        <v>32</v>
      </c>
      <c r="D167" s="39" t="s">
        <v>56</v>
      </c>
      <c r="E167" s="39"/>
      <c r="F167" s="40" t="s">
        <v>42</v>
      </c>
      <c r="G167" s="48" t="s">
        <v>234</v>
      </c>
      <c r="H167" s="36">
        <v>14400</v>
      </c>
      <c r="I167" s="37">
        <v>9000</v>
      </c>
      <c r="J167" s="119"/>
    </row>
    <row r="168" spans="1:10" x14ac:dyDescent="0.2">
      <c r="A168" s="43"/>
      <c r="B168" s="38" t="s">
        <v>232</v>
      </c>
      <c r="C168" s="38" t="s">
        <v>32</v>
      </c>
      <c r="D168" s="39" t="s">
        <v>135</v>
      </c>
      <c r="E168" s="39"/>
      <c r="F168" s="40" t="s">
        <v>143</v>
      </c>
      <c r="G168" s="48" t="s">
        <v>260</v>
      </c>
      <c r="H168" s="36">
        <v>11300</v>
      </c>
      <c r="I168" s="37">
        <v>36000</v>
      </c>
      <c r="J168" s="119"/>
    </row>
    <row r="169" spans="1:10" x14ac:dyDescent="0.2">
      <c r="A169" s="50"/>
      <c r="B169" s="51" t="s">
        <v>232</v>
      </c>
      <c r="C169" s="51" t="s">
        <v>124</v>
      </c>
      <c r="D169" s="52" t="s">
        <v>33</v>
      </c>
      <c r="E169" s="52"/>
      <c r="F169" s="53" t="s">
        <v>34</v>
      </c>
      <c r="G169" s="54" t="s">
        <v>235</v>
      </c>
      <c r="H169" s="55">
        <v>4000</v>
      </c>
      <c r="I169" s="56">
        <v>4500</v>
      </c>
      <c r="J169" s="119"/>
    </row>
    <row r="170" spans="1:10" ht="15" x14ac:dyDescent="0.25">
      <c r="A170" s="57"/>
      <c r="B170" s="58"/>
      <c r="C170" s="59"/>
      <c r="D170" s="59"/>
      <c r="E170" s="59"/>
      <c r="F170" s="60"/>
      <c r="G170" s="57" t="s">
        <v>136</v>
      </c>
      <c r="H170" s="16">
        <f>SUM(H4:H169)/2</f>
        <v>6283000</v>
      </c>
      <c r="I170" s="16">
        <f>SUM(I4:I169)/2</f>
        <v>6282999.8399999999</v>
      </c>
      <c r="J170" s="119"/>
    </row>
    <row r="171" spans="1:10" x14ac:dyDescent="0.2">
      <c r="A171" s="61"/>
      <c r="B171" s="62"/>
      <c r="C171" s="59"/>
      <c r="D171" s="59"/>
      <c r="E171" s="59"/>
      <c r="F171" s="60"/>
      <c r="G171" s="63" t="s">
        <v>238</v>
      </c>
      <c r="H171" s="64"/>
      <c r="I171" s="65"/>
    </row>
    <row r="172" spans="1:10" x14ac:dyDescent="0.2">
      <c r="A172" s="61"/>
      <c r="B172" s="62"/>
      <c r="C172" s="59"/>
      <c r="D172" s="59"/>
      <c r="E172" s="59"/>
      <c r="F172" s="60"/>
      <c r="G172" s="63"/>
      <c r="H172" s="64"/>
      <c r="I172" s="65"/>
    </row>
    <row r="173" spans="1:10" x14ac:dyDescent="0.2">
      <c r="A173" s="61"/>
      <c r="B173" s="62"/>
      <c r="C173" s="59"/>
      <c r="D173" s="59"/>
      <c r="E173" s="59"/>
      <c r="F173" s="60"/>
      <c r="G173" s="63"/>
      <c r="H173" s="64"/>
      <c r="I173" s="65"/>
    </row>
    <row r="174" spans="1:10" ht="15" x14ac:dyDescent="0.25">
      <c r="A174" s="61"/>
      <c r="B174" s="62"/>
      <c r="C174" s="59"/>
      <c r="D174" s="59"/>
      <c r="E174" s="59"/>
      <c r="F174" s="90" t="s">
        <v>137</v>
      </c>
      <c r="G174" s="91"/>
      <c r="H174" s="90" t="s">
        <v>138</v>
      </c>
      <c r="I174" s="92"/>
    </row>
    <row r="175" spans="1:10" ht="15" x14ac:dyDescent="0.25">
      <c r="A175" s="61"/>
      <c r="B175" s="62"/>
      <c r="C175" s="59"/>
      <c r="D175" s="59"/>
      <c r="E175" s="59"/>
      <c r="F175" s="93"/>
      <c r="G175" s="91"/>
      <c r="H175" s="94">
        <v>2020</v>
      </c>
      <c r="I175" s="95">
        <v>2021</v>
      </c>
    </row>
    <row r="176" spans="1:10" x14ac:dyDescent="0.2">
      <c r="A176" s="66"/>
      <c r="B176" s="38"/>
      <c r="C176" s="38"/>
      <c r="D176" s="67"/>
      <c r="E176" s="67"/>
      <c r="F176" s="93" t="s">
        <v>34</v>
      </c>
      <c r="G176" s="91" t="s">
        <v>237</v>
      </c>
      <c r="H176" s="101">
        <f>SUMIF(F4:F169,"E",H4:H169)</f>
        <v>3066100</v>
      </c>
      <c r="I176" s="102">
        <f>SUMIF(F4:F169,"E",I4:I169)</f>
        <v>3469199.84</v>
      </c>
    </row>
    <row r="177" spans="1:9" x14ac:dyDescent="0.2">
      <c r="A177" s="66"/>
      <c r="B177" s="38"/>
      <c r="C177" s="38"/>
      <c r="D177" s="67"/>
      <c r="E177" s="67"/>
      <c r="F177" s="96" t="s">
        <v>42</v>
      </c>
      <c r="G177" s="97" t="s">
        <v>139</v>
      </c>
      <c r="H177" s="103">
        <f>SUMIF(F4:F169,"I",H4:H169)</f>
        <v>2238400</v>
      </c>
      <c r="I177" s="104">
        <f>SUMIF(F4:F169,"I",I4:I169)</f>
        <v>2046900</v>
      </c>
    </row>
    <row r="178" spans="1:9" x14ac:dyDescent="0.2">
      <c r="A178" s="66"/>
      <c r="B178" s="38"/>
      <c r="C178" s="38"/>
      <c r="D178" s="67"/>
      <c r="E178" s="67"/>
      <c r="F178" s="98" t="s">
        <v>143</v>
      </c>
      <c r="G178" s="99" t="s">
        <v>265</v>
      </c>
      <c r="H178" s="105">
        <f>SUMIF(F4:F169,"N",H4:H169)</f>
        <v>978500</v>
      </c>
      <c r="I178" s="106">
        <f>SUMIF(F4:F169,"N",I4:I169)</f>
        <v>766900</v>
      </c>
    </row>
    <row r="179" spans="1:9" ht="15" x14ac:dyDescent="0.25">
      <c r="A179" s="66"/>
      <c r="B179" s="38"/>
      <c r="C179" s="38"/>
      <c r="D179" s="67"/>
      <c r="E179" s="67"/>
      <c r="F179" s="100" t="s">
        <v>140</v>
      </c>
      <c r="G179" s="107"/>
      <c r="H179" s="108">
        <f>SUM(H176:H178)</f>
        <v>6283000</v>
      </c>
      <c r="I179" s="109">
        <f t="shared" ref="I179" si="0">SUM(I176:I178)</f>
        <v>6282999.8399999999</v>
      </c>
    </row>
    <row r="180" spans="1:9" ht="15" x14ac:dyDescent="0.25">
      <c r="A180" s="66"/>
      <c r="B180" s="38"/>
      <c r="C180" s="38"/>
      <c r="D180" s="67"/>
      <c r="E180" s="67"/>
      <c r="F180" s="78"/>
      <c r="G180" s="79"/>
      <c r="H180" s="80"/>
      <c r="I180" s="80"/>
    </row>
    <row r="181" spans="1:9" ht="15" x14ac:dyDescent="0.25">
      <c r="A181" s="66"/>
      <c r="B181" s="38"/>
      <c r="C181" s="38"/>
      <c r="D181" s="67"/>
      <c r="E181" s="67"/>
      <c r="F181" s="79"/>
      <c r="G181" s="79"/>
      <c r="H181" s="80"/>
      <c r="I181" s="80"/>
    </row>
    <row r="182" spans="1:9" ht="15" x14ac:dyDescent="0.25">
      <c r="A182" s="66"/>
      <c r="B182" s="38"/>
      <c r="C182" s="38"/>
      <c r="D182" s="67"/>
      <c r="E182" s="67"/>
      <c r="F182" s="78"/>
      <c r="G182" s="49"/>
      <c r="H182" s="80"/>
      <c r="I182" s="80"/>
    </row>
    <row r="183" spans="1:9" ht="15" x14ac:dyDescent="0.25">
      <c r="A183" s="66"/>
      <c r="B183" s="38"/>
      <c r="C183" s="38"/>
      <c r="D183" s="67"/>
      <c r="E183" s="67"/>
      <c r="F183" s="78"/>
      <c r="G183" s="49"/>
      <c r="H183" s="80"/>
      <c r="I183" s="80"/>
    </row>
    <row r="184" spans="1:9" ht="15" x14ac:dyDescent="0.25">
      <c r="A184" s="66"/>
      <c r="B184" s="38"/>
      <c r="C184" s="38"/>
      <c r="D184" s="67"/>
      <c r="E184" s="67"/>
      <c r="F184" s="78"/>
      <c r="G184" s="49"/>
      <c r="H184" s="80"/>
      <c r="I184" s="80"/>
    </row>
    <row r="185" spans="1:9" x14ac:dyDescent="0.2">
      <c r="A185" s="66"/>
      <c r="B185" s="38"/>
      <c r="C185" s="38"/>
      <c r="D185" s="67"/>
      <c r="E185" s="67"/>
      <c r="F185" s="78"/>
      <c r="G185" s="49"/>
      <c r="H185" s="81"/>
      <c r="I185" s="81"/>
    </row>
    <row r="186" spans="1:9" x14ac:dyDescent="0.2">
      <c r="A186" s="69"/>
      <c r="B186" s="70"/>
      <c r="C186" s="70"/>
      <c r="D186" s="71"/>
      <c r="E186" s="71"/>
      <c r="F186" s="82"/>
      <c r="G186" s="83"/>
      <c r="H186" s="84"/>
      <c r="I186" s="84"/>
    </row>
    <row r="188" spans="1:9" x14ac:dyDescent="0.2">
      <c r="H188" s="68"/>
      <c r="I188" s="68"/>
    </row>
    <row r="189" spans="1:9" x14ac:dyDescent="0.2">
      <c r="H189"/>
      <c r="I189"/>
    </row>
    <row r="190" spans="1:9" x14ac:dyDescent="0.2">
      <c r="H190"/>
      <c r="I190"/>
    </row>
    <row r="191" spans="1:9" x14ac:dyDescent="0.2">
      <c r="H191"/>
      <c r="I191"/>
    </row>
    <row r="192" spans="1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</sheetData>
  <mergeCells count="3">
    <mergeCell ref="A1:G1"/>
    <mergeCell ref="A2:G2"/>
    <mergeCell ref="A3:E3"/>
  </mergeCells>
  <pageMargins left="0.70866141732283472" right="0.70866141732283472" top="0.78740157480314965" bottom="0.78740157480314965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/>
  </sheetViews>
  <sheetFormatPr baseColWidth="10" defaultRowHeight="14.25" x14ac:dyDescent="0.2"/>
  <cols>
    <col min="1" max="1" width="8.75" customWidth="1"/>
    <col min="2" max="2" width="35.25" customWidth="1"/>
    <col min="3" max="3" width="11.25" bestFit="1" customWidth="1"/>
    <col min="4" max="4" width="11.25" customWidth="1"/>
  </cols>
  <sheetData>
    <row r="1" spans="1:4" ht="15" x14ac:dyDescent="0.25">
      <c r="A1" s="1" t="s">
        <v>0</v>
      </c>
    </row>
    <row r="3" spans="1:4" ht="15" x14ac:dyDescent="0.25">
      <c r="A3" s="2" t="s">
        <v>1</v>
      </c>
    </row>
    <row r="5" spans="1:4" ht="30" x14ac:dyDescent="0.2">
      <c r="A5" s="3" t="s">
        <v>2</v>
      </c>
      <c r="B5" s="4" t="s">
        <v>3</v>
      </c>
      <c r="C5" s="6" t="s">
        <v>263</v>
      </c>
      <c r="D5" s="5" t="s">
        <v>264</v>
      </c>
    </row>
    <row r="6" spans="1:4" x14ac:dyDescent="0.2">
      <c r="A6" s="7">
        <v>800</v>
      </c>
      <c r="B6" s="8" t="s">
        <v>4</v>
      </c>
      <c r="C6" s="13">
        <v>9900</v>
      </c>
      <c r="D6" s="13">
        <v>11400</v>
      </c>
    </row>
    <row r="7" spans="1:4" x14ac:dyDescent="0.2">
      <c r="A7" s="7">
        <v>810</v>
      </c>
      <c r="B7" s="8" t="s">
        <v>5</v>
      </c>
      <c r="C7" s="13">
        <v>573900</v>
      </c>
      <c r="D7" s="13">
        <v>414700</v>
      </c>
    </row>
    <row r="8" spans="1:4" x14ac:dyDescent="0.2">
      <c r="A8" s="7">
        <v>100</v>
      </c>
      <c r="B8" s="8" t="s">
        <v>6</v>
      </c>
      <c r="C8" s="13">
        <v>1298900</v>
      </c>
      <c r="D8" s="13">
        <v>1485600</v>
      </c>
    </row>
    <row r="9" spans="1:4" x14ac:dyDescent="0.2">
      <c r="A9" s="7">
        <v>120</v>
      </c>
      <c r="B9" s="8" t="s">
        <v>7</v>
      </c>
      <c r="C9" s="13">
        <v>150400</v>
      </c>
      <c r="D9" s="13">
        <v>122100</v>
      </c>
    </row>
    <row r="10" spans="1:4" x14ac:dyDescent="0.2">
      <c r="A10" s="7">
        <v>140</v>
      </c>
      <c r="B10" s="8" t="s">
        <v>8</v>
      </c>
      <c r="C10" s="13">
        <v>24100</v>
      </c>
      <c r="D10" s="13">
        <v>18300</v>
      </c>
    </row>
    <row r="11" spans="1:4" x14ac:dyDescent="0.2">
      <c r="A11" s="7">
        <v>150</v>
      </c>
      <c r="B11" s="8" t="s">
        <v>9</v>
      </c>
      <c r="C11" s="13">
        <v>89500</v>
      </c>
      <c r="D11" s="13">
        <v>113600</v>
      </c>
    </row>
    <row r="12" spans="1:4" x14ac:dyDescent="0.2">
      <c r="A12" s="7">
        <v>200</v>
      </c>
      <c r="B12" s="8" t="s">
        <v>10</v>
      </c>
      <c r="C12" s="13">
        <v>271400</v>
      </c>
      <c r="D12" s="13">
        <v>242000</v>
      </c>
    </row>
    <row r="13" spans="1:4" x14ac:dyDescent="0.2">
      <c r="A13" s="7">
        <v>230</v>
      </c>
      <c r="B13" s="8" t="s">
        <v>261</v>
      </c>
      <c r="C13" s="13">
        <v>125200</v>
      </c>
      <c r="D13" s="13">
        <v>72200</v>
      </c>
    </row>
    <row r="14" spans="1:4" x14ac:dyDescent="0.2">
      <c r="A14" s="7">
        <v>290</v>
      </c>
      <c r="B14" s="8" t="s">
        <v>11</v>
      </c>
      <c r="C14" s="13">
        <v>146500</v>
      </c>
      <c r="D14" s="13">
        <v>751600</v>
      </c>
    </row>
    <row r="15" spans="1:4" x14ac:dyDescent="0.2">
      <c r="A15" s="7">
        <v>300</v>
      </c>
      <c r="B15" s="8" t="s">
        <v>12</v>
      </c>
      <c r="C15" s="13">
        <v>3100</v>
      </c>
      <c r="D15" s="13">
        <v>1400</v>
      </c>
    </row>
    <row r="16" spans="1:4" x14ac:dyDescent="0.2">
      <c r="A16" s="7">
        <v>320</v>
      </c>
      <c r="B16" s="8" t="s">
        <v>13</v>
      </c>
      <c r="C16" s="13">
        <v>423700</v>
      </c>
      <c r="D16" s="13">
        <v>287500</v>
      </c>
    </row>
    <row r="17" spans="1:4" x14ac:dyDescent="0.2">
      <c r="A17" s="7">
        <v>340</v>
      </c>
      <c r="B17" s="8" t="s">
        <v>14</v>
      </c>
      <c r="C17" s="13">
        <v>11100</v>
      </c>
      <c r="D17" s="13">
        <v>12700</v>
      </c>
    </row>
    <row r="18" spans="1:4" x14ac:dyDescent="0.2">
      <c r="A18" s="7">
        <v>360</v>
      </c>
      <c r="B18" s="8" t="s">
        <v>15</v>
      </c>
      <c r="C18" s="13">
        <v>201300</v>
      </c>
      <c r="D18" s="13">
        <v>177300</v>
      </c>
    </row>
    <row r="19" spans="1:4" x14ac:dyDescent="0.2">
      <c r="A19" s="7">
        <v>370</v>
      </c>
      <c r="B19" s="8" t="s">
        <v>16</v>
      </c>
      <c r="C19" s="13">
        <v>201500</v>
      </c>
      <c r="D19" s="13">
        <v>39700</v>
      </c>
    </row>
    <row r="20" spans="1:4" x14ac:dyDescent="0.2">
      <c r="A20" s="7">
        <v>400</v>
      </c>
      <c r="B20" s="8" t="s">
        <v>17</v>
      </c>
      <c r="C20" s="13">
        <v>369800</v>
      </c>
      <c r="D20" s="13">
        <v>416500</v>
      </c>
    </row>
    <row r="21" spans="1:4" x14ac:dyDescent="0.2">
      <c r="A21" s="7">
        <v>410</v>
      </c>
      <c r="B21" s="8" t="s">
        <v>18</v>
      </c>
      <c r="C21" s="13">
        <v>435900</v>
      </c>
      <c r="D21" s="13">
        <v>398800</v>
      </c>
    </row>
    <row r="22" spans="1:4" x14ac:dyDescent="0.2">
      <c r="A22" s="7">
        <v>500</v>
      </c>
      <c r="B22" s="8" t="s">
        <v>19</v>
      </c>
      <c r="C22" s="13">
        <v>164300</v>
      </c>
      <c r="D22" s="13">
        <v>112600</v>
      </c>
    </row>
    <row r="23" spans="1:4" x14ac:dyDescent="0.2">
      <c r="A23" s="7">
        <v>510</v>
      </c>
      <c r="B23" s="8" t="s">
        <v>20</v>
      </c>
      <c r="C23" s="13">
        <v>459000</v>
      </c>
      <c r="D23" s="13">
        <v>360299.83999999997</v>
      </c>
    </row>
    <row r="24" spans="1:4" x14ac:dyDescent="0.2">
      <c r="A24" s="7">
        <v>520</v>
      </c>
      <c r="B24" s="8" t="s">
        <v>21</v>
      </c>
      <c r="C24" s="13">
        <v>23300</v>
      </c>
      <c r="D24" s="13">
        <v>10800</v>
      </c>
    </row>
    <row r="25" spans="1:4" x14ac:dyDescent="0.2">
      <c r="A25" s="7">
        <v>530</v>
      </c>
      <c r="B25" s="8" t="s">
        <v>22</v>
      </c>
      <c r="C25" s="13">
        <v>62900</v>
      </c>
      <c r="D25" s="13">
        <v>55900</v>
      </c>
    </row>
    <row r="26" spans="1:4" x14ac:dyDescent="0.2">
      <c r="A26" s="7">
        <v>610</v>
      </c>
      <c r="B26" s="8" t="s">
        <v>262</v>
      </c>
      <c r="C26" s="13">
        <v>206300</v>
      </c>
      <c r="D26" s="13">
        <v>199900</v>
      </c>
    </row>
    <row r="27" spans="1:4" x14ac:dyDescent="0.2">
      <c r="A27" s="7">
        <v>620</v>
      </c>
      <c r="B27" s="8" t="s">
        <v>23</v>
      </c>
      <c r="C27" s="13">
        <v>173000</v>
      </c>
      <c r="D27" s="13">
        <v>214300</v>
      </c>
    </row>
    <row r="28" spans="1:4" x14ac:dyDescent="0.2">
      <c r="A28" s="7">
        <v>630</v>
      </c>
      <c r="B28" s="8" t="s">
        <v>24</v>
      </c>
      <c r="C28" s="13">
        <v>100700</v>
      </c>
      <c r="D28" s="13">
        <v>123500</v>
      </c>
    </row>
    <row r="29" spans="1:4" x14ac:dyDescent="0.2">
      <c r="A29" s="7">
        <v>650</v>
      </c>
      <c r="B29" s="8" t="s">
        <v>25</v>
      </c>
      <c r="C29" s="13">
        <v>316500</v>
      </c>
      <c r="D29" s="13">
        <v>216500</v>
      </c>
    </row>
    <row r="30" spans="1:4" x14ac:dyDescent="0.2">
      <c r="A30" s="7">
        <v>660</v>
      </c>
      <c r="B30" s="8" t="s">
        <v>26</v>
      </c>
      <c r="C30" s="13">
        <v>225500</v>
      </c>
      <c r="D30" s="13">
        <v>208700</v>
      </c>
    </row>
    <row r="31" spans="1:4" x14ac:dyDescent="0.2">
      <c r="A31" s="7">
        <v>670</v>
      </c>
      <c r="B31" s="8" t="s">
        <v>27</v>
      </c>
      <c r="C31" s="13">
        <v>215300</v>
      </c>
      <c r="D31" s="13">
        <v>215100</v>
      </c>
    </row>
    <row r="32" spans="1:4" x14ac:dyDescent="0.2">
      <c r="A32" s="9"/>
      <c r="B32" s="10"/>
      <c r="C32" s="14"/>
      <c r="D32" s="15"/>
    </row>
    <row r="33" spans="1:4" ht="15" x14ac:dyDescent="0.25">
      <c r="A33" s="11"/>
      <c r="B33" s="12" t="s">
        <v>28</v>
      </c>
      <c r="C33" s="16">
        <f>SUM(C6:C32)</f>
        <v>6283000</v>
      </c>
      <c r="D33" s="16">
        <f>SUM(D6:D32)</f>
        <v>6282999.8399999999</v>
      </c>
    </row>
  </sheetData>
  <pageMargins left="0.7" right="0.7" top="0.78740157499999996" bottom="0.78740157499999996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Maßnahmen</vt:lpstr>
      <vt:lpstr>Übersicht THH</vt:lpstr>
      <vt:lpstr>Maßnahmen!Druckbereich</vt:lpstr>
      <vt:lpstr>'Übersicht THH'!Druckbereich</vt:lpstr>
      <vt:lpstr>Maßnahmen!Drucktitel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Feyhl, Evelyn</dc:creator>
  <cp:lastModifiedBy>Feyhl, Evelyn</cp:lastModifiedBy>
  <cp:lastPrinted>2019-11-05T11:10:02Z</cp:lastPrinted>
  <dcterms:created xsi:type="dcterms:W3CDTF">2019-08-28T07:18:00Z</dcterms:created>
  <dcterms:modified xsi:type="dcterms:W3CDTF">2019-11-05T11:10:44Z</dcterms:modified>
</cp:coreProperties>
</file>