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Besch.Zusam.2014Schlussvorl." sheetId="1" r:id="rId1"/>
  </sheets>
  <definedNames>
    <definedName name="_xlnm.Print_Area" localSheetId="0">'Besch.Zusam.2014Schlussvorl.'!$A$1:$V$21</definedName>
  </definedNames>
  <calcPr fullCalcOnLoad="1"/>
</workbook>
</file>

<file path=xl/sharedStrings.xml><?xml version="1.0" encoding="utf-8"?>
<sst xmlns="http://schemas.openxmlformats.org/spreadsheetml/2006/main" count="32" uniqueCount="31">
  <si>
    <t>A m t</t>
  </si>
  <si>
    <t>Übertrag</t>
  </si>
  <si>
    <t>Mu-
siker</t>
  </si>
  <si>
    <t>TVKA</t>
  </si>
  <si>
    <t>Beamte</t>
  </si>
  <si>
    <t xml:space="preserve">SONV </t>
  </si>
  <si>
    <t>Personalreserve
aus aufgelösten
Ämtern</t>
  </si>
  <si>
    <t>9b/
7a</t>
  </si>
  <si>
    <t>Garten-, Friedhofs-
und Forstamt</t>
  </si>
  <si>
    <t xml:space="preserve">Abgeordnete
und beurlaubte Mitarbeiter/-innen
</t>
  </si>
  <si>
    <t>Teil C: Aufteilung der Stellen nach der Gliederung der Stadtverwaltung und der Eigenbetriebe (Teilhaushalte)</t>
  </si>
  <si>
    <t xml:space="preserve">ES*
</t>
  </si>
  <si>
    <t xml:space="preserve">Summe
Verwaltung 2014
Beschäftigte
</t>
  </si>
  <si>
    <t>nachrichtlich
Summe
Verwaltung 2013
Beschäftigte</t>
  </si>
  <si>
    <t xml:space="preserve">Gesamtsumme
Beschäftigte 2014
Stadtverwaltung + Eigenbetriebe
</t>
  </si>
  <si>
    <t xml:space="preserve">nachrichtlich
Gesamtsumme
Beschäftigte 2013
Stadtverwaltung + Eigenbetriebe
</t>
  </si>
  <si>
    <t>nachrichtlich
Beamte
Eigenbetriebe 2013</t>
  </si>
  <si>
    <t>Beamte
Eigenbetriebe 2014</t>
  </si>
  <si>
    <t>Insgesamt 2014</t>
  </si>
  <si>
    <t>nachrichtlich
Insgesamt 2013</t>
  </si>
  <si>
    <t>nachrichtlich
Beschäftigte
Eigenbetriebe 2013</t>
  </si>
  <si>
    <t>Beschäftigte (Fortsetzung)</t>
  </si>
  <si>
    <t>Entgeltgruppe</t>
  </si>
  <si>
    <t>Pflege</t>
  </si>
  <si>
    <t>SuE*</t>
  </si>
  <si>
    <t>Summe</t>
  </si>
  <si>
    <t xml:space="preserve">Be-
schäftigte
</t>
  </si>
  <si>
    <t>Beamtinnen
Beamte
Beschäftigte</t>
  </si>
  <si>
    <t>Eigenbetriebe 2014</t>
  </si>
  <si>
    <t>2 Ü
(EG 1)**</t>
  </si>
  <si>
    <t xml:space="preserve">
* Verteilung der Stellen im SuE (ES) siehe Seite 11
 ** EG 1 bei den Eigenbetrieben 
Nachrichtlich:
 Stellen für Beschäftigte der Eigenbetriebe sind nicht Bestandteil des Stellenplans sondern in den Stellenübersichten zu den Wirtschaftsplänen enthalten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</si>
</sst>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#,##0.00\ [$€];[Red]\-#,##0.00\ [$€]"/>
    <numFmt numFmtId="167" formatCode="0.0"/>
  </numFmts>
  <fonts count="47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thick"/>
    </border>
    <border>
      <left style="thin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n"/>
      <bottom style="medium"/>
    </border>
    <border>
      <left/>
      <right>
        <color indexed="63"/>
      </right>
      <top style="medium"/>
      <bottom style="thick"/>
    </border>
    <border>
      <left style="medium"/>
      <right style="medium"/>
      <top style="thick"/>
      <bottom style="thick"/>
    </border>
    <border>
      <left/>
      <right/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5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165" fontId="12" fillId="0" borderId="15" xfId="0" applyNumberFormat="1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165" fontId="11" fillId="0" borderId="24" xfId="0" applyNumberFormat="1" applyFont="1" applyBorder="1" applyAlignment="1">
      <alignment horizontal="center" vertical="center" wrapText="1"/>
    </xf>
    <xf numFmtId="165" fontId="11" fillId="0" borderId="2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27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165" fontId="14" fillId="0" borderId="24" xfId="0" applyNumberFormat="1" applyFont="1" applyBorder="1" applyAlignment="1">
      <alignment horizontal="center" vertical="center" wrapText="1"/>
    </xf>
    <xf numFmtId="165" fontId="14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13" fillId="0" borderId="25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2" fontId="11" fillId="0" borderId="24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 vertical="center" wrapText="1"/>
    </xf>
    <xf numFmtId="165" fontId="13" fillId="0" borderId="25" xfId="0" applyNumberFormat="1" applyFont="1" applyBorder="1" applyAlignment="1">
      <alignment horizontal="center" vertical="center" wrapText="1"/>
    </xf>
    <xf numFmtId="167" fontId="13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 wrapText="1"/>
    </xf>
    <xf numFmtId="167" fontId="12" fillId="0" borderId="14" xfId="0" applyNumberFormat="1" applyFont="1" applyBorder="1" applyAlignment="1">
      <alignment horizontal="center" vertical="center" wrapText="1"/>
    </xf>
    <xf numFmtId="167" fontId="11" fillId="0" borderId="24" xfId="0" applyNumberFormat="1" applyFont="1" applyBorder="1" applyAlignment="1">
      <alignment horizontal="center" vertical="center" wrapText="1"/>
    </xf>
    <xf numFmtId="167" fontId="14" fillId="0" borderId="24" xfId="0" applyNumberFormat="1" applyFont="1" applyBorder="1" applyAlignment="1">
      <alignment horizontal="center" vertical="center" wrapText="1"/>
    </xf>
    <xf numFmtId="167" fontId="13" fillId="0" borderId="24" xfId="0" applyNumberFormat="1" applyFont="1" applyBorder="1" applyAlignment="1">
      <alignment horizontal="center" vertical="center" wrapText="1"/>
    </xf>
    <xf numFmtId="167" fontId="13" fillId="0" borderId="29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wrapText="1"/>
    </xf>
    <xf numFmtId="165" fontId="12" fillId="0" borderId="0" xfId="0" applyNumberFormat="1" applyFont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40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167" fontId="12" fillId="0" borderId="40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horizontal="center" vertical="center" wrapText="1"/>
    </xf>
    <xf numFmtId="2" fontId="12" fillId="0" borderId="41" xfId="0" applyNumberFormat="1" applyFont="1" applyBorder="1" applyAlignment="1">
      <alignment horizontal="center" vertical="center" wrapText="1"/>
    </xf>
    <xf numFmtId="165" fontId="12" fillId="0" borderId="40" xfId="0" applyNumberFormat="1" applyFont="1" applyBorder="1" applyAlignment="1">
      <alignment horizontal="center" vertical="center" wrapText="1"/>
    </xf>
    <xf numFmtId="165" fontId="12" fillId="0" borderId="42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65" fontId="12" fillId="0" borderId="43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44" xfId="0" applyFont="1" applyBorder="1" applyAlignment="1">
      <alignment/>
    </xf>
    <xf numFmtId="0" fontId="0" fillId="0" borderId="44" xfId="0" applyBorder="1" applyAlignment="1">
      <alignment/>
    </xf>
    <xf numFmtId="0" fontId="2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165" fontId="12" fillId="0" borderId="19" xfId="0" applyNumberFormat="1" applyFont="1" applyBorder="1" applyAlignment="1">
      <alignment horizontal="center" vertical="center" wrapText="1"/>
    </xf>
    <xf numFmtId="165" fontId="12" fillId="0" borderId="29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selection activeCell="Y8" sqref="Y8"/>
    </sheetView>
  </sheetViews>
  <sheetFormatPr defaultColWidth="11.421875" defaultRowHeight="12.75"/>
  <cols>
    <col min="1" max="1" width="14.7109375" style="2" customWidth="1"/>
    <col min="2" max="2" width="3.421875" style="2" customWidth="1"/>
    <col min="3" max="3" width="4.57421875" style="2" customWidth="1"/>
    <col min="4" max="4" width="4.8515625" style="130" customWidth="1"/>
    <col min="5" max="5" width="6.421875" style="118" customWidth="1"/>
    <col min="6" max="7" width="5.57421875" style="2" customWidth="1"/>
    <col min="8" max="8" width="7.140625" style="2" customWidth="1"/>
    <col min="9" max="9" width="8.140625" style="2" customWidth="1"/>
    <col min="10" max="10" width="8.28125" style="2" customWidth="1"/>
    <col min="11" max="11" width="6.7109375" style="2" customWidth="1"/>
    <col min="12" max="12" width="8.140625" style="2" customWidth="1"/>
    <col min="13" max="13" width="7.140625" style="2" customWidth="1"/>
    <col min="14" max="14" width="7.28125" style="2" customWidth="1"/>
    <col min="15" max="15" width="7.140625" style="2" customWidth="1"/>
    <col min="16" max="16" width="7.57421875" style="2" customWidth="1"/>
    <col min="17" max="17" width="4.8515625" style="2" hidden="1" customWidth="1"/>
    <col min="18" max="18" width="4.8515625" style="2" customWidth="1"/>
    <col min="19" max="19" width="5.421875" style="2" customWidth="1"/>
    <col min="20" max="20" width="8.28125" style="2" customWidth="1"/>
    <col min="21" max="21" width="9.57421875" style="2" customWidth="1"/>
    <col min="22" max="22" width="10.57421875" style="2" customWidth="1"/>
    <col min="23" max="23" width="16.57421875" style="2" customWidth="1"/>
    <col min="24" max="24" width="12.28125" style="2" customWidth="1"/>
    <col min="25" max="26" width="11.421875" style="2" customWidth="1"/>
    <col min="27" max="27" width="14.00390625" style="2" customWidth="1"/>
    <col min="28" max="16384" width="11.421875" style="2" customWidth="1"/>
  </cols>
  <sheetData>
    <row r="1" spans="1:22" s="1" customFormat="1" ht="29.25" customHeight="1">
      <c r="A1" s="149" t="s">
        <v>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2" s="21" customFormat="1" ht="22.5" customHeight="1">
      <c r="A2" s="19"/>
      <c r="B2" s="150" t="s">
        <v>21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20"/>
    </row>
    <row r="3" spans="1:22" ht="45.75" customHeight="1">
      <c r="A3" s="22" t="s">
        <v>0</v>
      </c>
      <c r="B3" s="152"/>
      <c r="C3" s="153"/>
      <c r="D3" s="153"/>
      <c r="E3" s="154"/>
      <c r="F3" s="152"/>
      <c r="G3" s="153"/>
      <c r="H3" s="153"/>
      <c r="I3" s="154"/>
      <c r="J3" s="153"/>
      <c r="K3" s="153"/>
      <c r="L3" s="153"/>
      <c r="M3" s="153"/>
      <c r="N3" s="153"/>
      <c r="O3" s="153"/>
      <c r="P3" s="23"/>
      <c r="Q3" s="24"/>
      <c r="R3" s="25" t="s">
        <v>2</v>
      </c>
      <c r="S3" s="26" t="s">
        <v>23</v>
      </c>
      <c r="T3" s="26" t="s">
        <v>24</v>
      </c>
      <c r="U3" s="107" t="s">
        <v>26</v>
      </c>
      <c r="V3" s="27" t="s">
        <v>27</v>
      </c>
    </row>
    <row r="4" spans="1:23" ht="28.5" customHeight="1" thickBot="1">
      <c r="A4" s="133" t="s">
        <v>22</v>
      </c>
      <c r="B4" s="106" t="s">
        <v>5</v>
      </c>
      <c r="C4" s="28">
        <v>15</v>
      </c>
      <c r="D4" s="131">
        <v>14</v>
      </c>
      <c r="E4" s="132">
        <v>13</v>
      </c>
      <c r="F4" s="28">
        <v>12</v>
      </c>
      <c r="G4" s="28">
        <v>11</v>
      </c>
      <c r="H4" s="28">
        <v>10</v>
      </c>
      <c r="I4" s="29">
        <v>9</v>
      </c>
      <c r="J4" s="28">
        <v>8</v>
      </c>
      <c r="K4" s="28">
        <v>7</v>
      </c>
      <c r="L4" s="28">
        <v>6</v>
      </c>
      <c r="M4" s="28">
        <v>5</v>
      </c>
      <c r="N4" s="28">
        <v>4</v>
      </c>
      <c r="O4" s="28">
        <v>3</v>
      </c>
      <c r="P4" s="29" t="s">
        <v>29</v>
      </c>
      <c r="Q4" s="29"/>
      <c r="R4" s="30" t="s">
        <v>3</v>
      </c>
      <c r="S4" s="29" t="s">
        <v>7</v>
      </c>
      <c r="T4" s="31" t="s">
        <v>11</v>
      </c>
      <c r="U4" s="32" t="s">
        <v>25</v>
      </c>
      <c r="V4" s="32" t="s">
        <v>25</v>
      </c>
      <c r="W4" s="6" t="s">
        <v>4</v>
      </c>
    </row>
    <row r="5" spans="1:25" ht="33" customHeight="1">
      <c r="A5" s="33" t="s">
        <v>1</v>
      </c>
      <c r="B5" s="34">
        <v>12</v>
      </c>
      <c r="C5" s="161">
        <v>25.5</v>
      </c>
      <c r="D5" s="124">
        <v>63.2</v>
      </c>
      <c r="E5" s="112">
        <v>133.655</v>
      </c>
      <c r="F5" s="162">
        <v>170.85</v>
      </c>
      <c r="G5" s="162">
        <v>189.36</v>
      </c>
      <c r="H5" s="134">
        <v>324.6489</v>
      </c>
      <c r="I5" s="163">
        <v>498.3283</v>
      </c>
      <c r="J5" s="134">
        <v>647.7141</v>
      </c>
      <c r="K5" s="161">
        <v>51.2</v>
      </c>
      <c r="L5" s="134">
        <v>683.7542</v>
      </c>
      <c r="M5" s="134">
        <v>544.7646</v>
      </c>
      <c r="N5" s="134">
        <v>30.5971</v>
      </c>
      <c r="O5" s="164">
        <v>208.5426</v>
      </c>
      <c r="P5" s="99">
        <v>101.1689</v>
      </c>
      <c r="Q5" s="165"/>
      <c r="R5" s="165">
        <v>81</v>
      </c>
      <c r="S5" s="43">
        <v>9.58</v>
      </c>
      <c r="T5" s="163">
        <v>2691.7211</v>
      </c>
      <c r="U5" s="36">
        <f>SUM(B5:T5)</f>
        <v>6467.5848</v>
      </c>
      <c r="V5" s="36">
        <f>SUM(W5,U5)</f>
        <v>9142.9578</v>
      </c>
      <c r="W5" s="16">
        <v>2675.373</v>
      </c>
      <c r="Y5" s="8"/>
    </row>
    <row r="6" spans="1:23" ht="33" customHeight="1">
      <c r="A6" s="37" t="s">
        <v>8</v>
      </c>
      <c r="B6" s="38"/>
      <c r="C6" s="44">
        <v>1</v>
      </c>
      <c r="D6" s="161">
        <v>6</v>
      </c>
      <c r="E6" s="43">
        <v>7.8</v>
      </c>
      <c r="F6" s="44">
        <v>8</v>
      </c>
      <c r="G6" s="44">
        <v>12.5</v>
      </c>
      <c r="H6" s="44">
        <v>6</v>
      </c>
      <c r="I6" s="45">
        <v>31</v>
      </c>
      <c r="J6" s="44">
        <v>58.5</v>
      </c>
      <c r="K6" s="162">
        <v>48.93</v>
      </c>
      <c r="L6" s="44">
        <v>96.25</v>
      </c>
      <c r="M6" s="44">
        <v>89.04</v>
      </c>
      <c r="N6" s="44">
        <v>6.5</v>
      </c>
      <c r="O6" s="108">
        <v>68.5</v>
      </c>
      <c r="P6" s="45"/>
      <c r="Q6" s="47"/>
      <c r="R6" s="47"/>
      <c r="S6" s="45"/>
      <c r="T6" s="45"/>
      <c r="U6" s="35">
        <f>SUM(B6:S6)</f>
        <v>440.02000000000004</v>
      </c>
      <c r="V6" s="35">
        <f>SUM(W6,U6)</f>
        <v>465.72</v>
      </c>
      <c r="W6" s="16">
        <v>25.7</v>
      </c>
    </row>
    <row r="7" spans="1:23" ht="33" customHeight="1">
      <c r="A7" s="37" t="s">
        <v>6</v>
      </c>
      <c r="B7" s="39"/>
      <c r="C7" s="39"/>
      <c r="D7" s="123"/>
      <c r="E7" s="111"/>
      <c r="F7" s="39"/>
      <c r="G7" s="39"/>
      <c r="H7" s="39"/>
      <c r="I7" s="40"/>
      <c r="J7" s="39"/>
      <c r="K7" s="39"/>
      <c r="L7" s="39"/>
      <c r="M7" s="39"/>
      <c r="N7" s="39"/>
      <c r="O7" s="39"/>
      <c r="P7" s="40"/>
      <c r="Q7" s="41"/>
      <c r="R7" s="41"/>
      <c r="S7" s="41"/>
      <c r="T7" s="42"/>
      <c r="U7" s="43"/>
      <c r="V7" s="43">
        <f>SUM(W7,U7)</f>
        <v>1</v>
      </c>
      <c r="W7" s="4">
        <v>1</v>
      </c>
    </row>
    <row r="8" spans="1:26" ht="33" customHeight="1">
      <c r="A8" s="37" t="s">
        <v>9</v>
      </c>
      <c r="B8" s="44"/>
      <c r="C8" s="44"/>
      <c r="D8" s="124"/>
      <c r="E8" s="112"/>
      <c r="F8" s="44"/>
      <c r="G8" s="44"/>
      <c r="H8" s="44"/>
      <c r="I8" s="46">
        <v>14</v>
      </c>
      <c r="J8" s="44"/>
      <c r="K8" s="44"/>
      <c r="L8" s="44"/>
      <c r="M8" s="44"/>
      <c r="N8" s="44"/>
      <c r="O8" s="108"/>
      <c r="P8" s="45"/>
      <c r="Q8" s="47"/>
      <c r="R8" s="47"/>
      <c r="S8" s="45"/>
      <c r="T8" s="45"/>
      <c r="U8" s="43">
        <f>SUM(B8:S8)</f>
        <v>14</v>
      </c>
      <c r="V8" s="43">
        <f>SUM(W8,U8)</f>
        <v>304</v>
      </c>
      <c r="W8" s="4">
        <v>290</v>
      </c>
      <c r="Y8" s="9"/>
      <c r="Z8" s="8"/>
    </row>
    <row r="9" spans="1:26" ht="13.5" thickBot="1">
      <c r="A9" s="48"/>
      <c r="B9" s="49"/>
      <c r="C9" s="24"/>
      <c r="D9" s="125"/>
      <c r="E9" s="113"/>
      <c r="F9" s="49"/>
      <c r="G9" s="24"/>
      <c r="H9" s="24"/>
      <c r="I9" s="26"/>
      <c r="J9" s="24"/>
      <c r="K9" s="24"/>
      <c r="L9" s="24"/>
      <c r="M9" s="24"/>
      <c r="N9" s="24"/>
      <c r="O9" s="109"/>
      <c r="P9" s="26"/>
      <c r="Q9" s="49"/>
      <c r="R9" s="26"/>
      <c r="S9" s="26"/>
      <c r="T9" s="24"/>
      <c r="U9" s="50"/>
      <c r="V9" s="51"/>
      <c r="W9" s="4"/>
      <c r="Y9" s="9"/>
      <c r="Z9" s="8"/>
    </row>
    <row r="10" spans="1:26" ht="60" customHeight="1" thickBot="1">
      <c r="A10" s="52" t="s">
        <v>12</v>
      </c>
      <c r="B10" s="53">
        <f>SUM(B5:B8)</f>
        <v>12</v>
      </c>
      <c r="C10" s="54">
        <f>SUM(C5:C8)</f>
        <v>26.5</v>
      </c>
      <c r="D10" s="126">
        <f>SUM(D5:D8)</f>
        <v>69.2</v>
      </c>
      <c r="E10" s="114">
        <f>SUM(E5:E8)</f>
        <v>141.455</v>
      </c>
      <c r="F10" s="119">
        <f aca="true" t="shared" si="0" ref="F10:P10">SUM(F5:F8)</f>
        <v>178.85</v>
      </c>
      <c r="G10" s="119">
        <f t="shared" si="0"/>
        <v>201.86</v>
      </c>
      <c r="H10" s="57">
        <f t="shared" si="0"/>
        <v>330.6489</v>
      </c>
      <c r="I10" s="58">
        <f t="shared" si="0"/>
        <v>543.3283</v>
      </c>
      <c r="J10" s="57">
        <f t="shared" si="0"/>
        <v>706.2141</v>
      </c>
      <c r="K10" s="119">
        <f t="shared" si="0"/>
        <v>100.13</v>
      </c>
      <c r="L10" s="57">
        <f t="shared" si="0"/>
        <v>780.0042</v>
      </c>
      <c r="M10" s="57">
        <f t="shared" si="0"/>
        <v>633.8045999999999</v>
      </c>
      <c r="N10" s="57">
        <f t="shared" si="0"/>
        <v>37.0971</v>
      </c>
      <c r="O10" s="57">
        <f t="shared" si="0"/>
        <v>277.0426</v>
      </c>
      <c r="P10" s="58">
        <f t="shared" si="0"/>
        <v>101.1689</v>
      </c>
      <c r="Q10" s="59"/>
      <c r="R10" s="59">
        <f>SUM(R5:R8)</f>
        <v>81</v>
      </c>
      <c r="S10" s="55">
        <f>SUM(S5:S8)</f>
        <v>9.58</v>
      </c>
      <c r="T10" s="58">
        <f>SUM(T5:T8)</f>
        <v>2691.7211</v>
      </c>
      <c r="U10" s="60">
        <f>SUM(U5:U8)</f>
        <v>6921.6048</v>
      </c>
      <c r="V10" s="61">
        <f>SUM(U10,W10)</f>
        <v>9913.6778</v>
      </c>
      <c r="W10" s="5">
        <f>SUM(W5:W8)</f>
        <v>2992.073</v>
      </c>
      <c r="X10" s="8"/>
      <c r="Y10" s="9"/>
      <c r="Z10" s="8"/>
    </row>
    <row r="11" spans="1:26" ht="60" customHeight="1" thickBot="1">
      <c r="A11" s="52" t="s">
        <v>17</v>
      </c>
      <c r="B11" s="53"/>
      <c r="C11" s="54"/>
      <c r="D11" s="126"/>
      <c r="E11" s="114"/>
      <c r="F11" s="54"/>
      <c r="G11" s="56"/>
      <c r="H11" s="56"/>
      <c r="I11" s="56"/>
      <c r="J11" s="62"/>
      <c r="K11" s="63"/>
      <c r="L11" s="57"/>
      <c r="M11" s="54"/>
      <c r="N11" s="54"/>
      <c r="O11" s="57"/>
      <c r="P11" s="64"/>
      <c r="Q11" s="59"/>
      <c r="R11" s="59"/>
      <c r="S11" s="55"/>
      <c r="T11" s="60"/>
      <c r="U11" s="60"/>
      <c r="V11" s="65">
        <v>96.45</v>
      </c>
      <c r="W11" s="15"/>
      <c r="Y11" s="8"/>
      <c r="Z11" s="8"/>
    </row>
    <row r="12" spans="1:28" ht="60" customHeight="1" thickBot="1">
      <c r="A12" s="66" t="s">
        <v>18</v>
      </c>
      <c r="B12" s="67"/>
      <c r="C12" s="68"/>
      <c r="D12" s="127"/>
      <c r="E12" s="115"/>
      <c r="F12" s="68"/>
      <c r="G12" s="70"/>
      <c r="H12" s="70"/>
      <c r="I12" s="71"/>
      <c r="J12" s="72"/>
      <c r="K12" s="72"/>
      <c r="L12" s="72"/>
      <c r="M12" s="68"/>
      <c r="N12" s="68"/>
      <c r="O12" s="72"/>
      <c r="P12" s="73"/>
      <c r="Q12" s="74"/>
      <c r="R12" s="74"/>
      <c r="S12" s="69"/>
      <c r="T12" s="75"/>
      <c r="U12" s="75"/>
      <c r="V12" s="76">
        <f>SUM(V10:V11)</f>
        <v>10010.1278</v>
      </c>
      <c r="W12" s="5"/>
      <c r="X12" s="9"/>
      <c r="Y12" s="8"/>
      <c r="Z12" s="8"/>
      <c r="AB12" s="8"/>
    </row>
    <row r="13" spans="1:28" s="3" customFormat="1" ht="60" customHeight="1" thickBot="1">
      <c r="A13" s="77" t="s">
        <v>13</v>
      </c>
      <c r="B13" s="78">
        <v>9</v>
      </c>
      <c r="C13" s="120">
        <v>25.63</v>
      </c>
      <c r="D13" s="128">
        <v>71.1</v>
      </c>
      <c r="E13" s="116">
        <v>136.60500000000002</v>
      </c>
      <c r="F13" s="79">
        <v>163.1</v>
      </c>
      <c r="G13" s="120">
        <v>189.76</v>
      </c>
      <c r="H13" s="121">
        <v>316.3189</v>
      </c>
      <c r="I13" s="122">
        <v>563.0183</v>
      </c>
      <c r="J13" s="121">
        <v>677.2441</v>
      </c>
      <c r="K13" s="120">
        <v>102.34</v>
      </c>
      <c r="L13" s="121">
        <v>756.7626</v>
      </c>
      <c r="M13" s="121">
        <v>635.1446</v>
      </c>
      <c r="N13" s="121">
        <v>38.0971</v>
      </c>
      <c r="O13" s="121">
        <v>269.7489</v>
      </c>
      <c r="P13" s="122">
        <v>94.3925</v>
      </c>
      <c r="Q13" s="81"/>
      <c r="R13" s="81">
        <v>81</v>
      </c>
      <c r="S13" s="80">
        <v>5.93</v>
      </c>
      <c r="T13" s="122">
        <v>2088.9656</v>
      </c>
      <c r="U13" s="80">
        <v>6224.1576</v>
      </c>
      <c r="V13" s="82">
        <f>SUM(U13+W13)</f>
        <v>9126.710599999999</v>
      </c>
      <c r="W13" s="7">
        <v>2902.553</v>
      </c>
      <c r="AB13" s="10"/>
    </row>
    <row r="14" spans="1:28" s="3" customFormat="1" ht="60" customHeight="1" thickBot="1">
      <c r="A14" s="77" t="s">
        <v>16</v>
      </c>
      <c r="B14" s="83"/>
      <c r="C14" s="84"/>
      <c r="D14" s="129"/>
      <c r="E14" s="117"/>
      <c r="F14" s="84"/>
      <c r="G14" s="84"/>
      <c r="H14" s="84"/>
      <c r="I14" s="85"/>
      <c r="J14" s="86"/>
      <c r="K14" s="86"/>
      <c r="L14" s="84"/>
      <c r="M14" s="84"/>
      <c r="N14" s="84"/>
      <c r="O14" s="84"/>
      <c r="P14" s="80"/>
      <c r="Q14" s="87"/>
      <c r="R14" s="87"/>
      <c r="S14" s="85"/>
      <c r="T14" s="85"/>
      <c r="U14" s="85"/>
      <c r="V14" s="88">
        <v>104.95</v>
      </c>
      <c r="W14" s="7"/>
      <c r="AB14" s="10"/>
    </row>
    <row r="15" spans="1:28" s="3" customFormat="1" ht="60" customHeight="1" thickBot="1">
      <c r="A15" s="77" t="s">
        <v>19</v>
      </c>
      <c r="B15" s="83"/>
      <c r="C15" s="84"/>
      <c r="D15" s="129"/>
      <c r="E15" s="117"/>
      <c r="F15" s="84"/>
      <c r="G15" s="84"/>
      <c r="H15" s="84"/>
      <c r="I15" s="80"/>
      <c r="J15" s="86"/>
      <c r="K15" s="86"/>
      <c r="L15" s="84"/>
      <c r="M15" s="84"/>
      <c r="N15" s="84"/>
      <c r="O15" s="79"/>
      <c r="P15" s="85"/>
      <c r="Q15" s="87"/>
      <c r="R15" s="87"/>
      <c r="S15" s="85"/>
      <c r="T15" s="85"/>
      <c r="U15" s="85"/>
      <c r="V15" s="82">
        <f>SUM(V13:V14)</f>
        <v>9231.6606</v>
      </c>
      <c r="W15" s="7"/>
      <c r="AB15" s="10"/>
    </row>
    <row r="16" spans="1:26" ht="60" customHeight="1" thickBot="1">
      <c r="A16" s="66" t="s">
        <v>28</v>
      </c>
      <c r="B16" s="89">
        <v>78</v>
      </c>
      <c r="C16" s="90">
        <v>25</v>
      </c>
      <c r="D16" s="135">
        <v>65</v>
      </c>
      <c r="E16" s="92">
        <v>76</v>
      </c>
      <c r="F16" s="90">
        <v>53.5</v>
      </c>
      <c r="G16" s="90">
        <v>77.5</v>
      </c>
      <c r="H16" s="90">
        <v>82</v>
      </c>
      <c r="I16" s="90">
        <v>1166.63</v>
      </c>
      <c r="J16" s="67">
        <v>694.49</v>
      </c>
      <c r="K16" s="90">
        <v>1406</v>
      </c>
      <c r="L16" s="90">
        <v>503.65</v>
      </c>
      <c r="M16" s="90">
        <v>283.82</v>
      </c>
      <c r="N16" s="90">
        <v>206.3</v>
      </c>
      <c r="O16" s="68">
        <v>689.15</v>
      </c>
      <c r="P16" s="69">
        <v>427.17</v>
      </c>
      <c r="Q16" s="91"/>
      <c r="R16" s="91"/>
      <c r="S16" s="92">
        <v>707</v>
      </c>
      <c r="T16" s="92">
        <v>123</v>
      </c>
      <c r="U16" s="92">
        <f>SUM(B16:T16)</f>
        <v>6664.209999999999</v>
      </c>
      <c r="V16" s="92">
        <f>U16+V11</f>
        <v>6760.659999999999</v>
      </c>
      <c r="W16" s="17"/>
      <c r="X16" s="12"/>
      <c r="Y16" s="13"/>
      <c r="Z16" s="14"/>
    </row>
    <row r="17" spans="1:26" s="3" customFormat="1" ht="60" customHeight="1" thickBot="1">
      <c r="A17" s="93" t="s">
        <v>20</v>
      </c>
      <c r="B17" s="94">
        <v>77</v>
      </c>
      <c r="C17" s="95">
        <v>24</v>
      </c>
      <c r="D17" s="148">
        <v>65</v>
      </c>
      <c r="E17" s="99">
        <v>72</v>
      </c>
      <c r="F17" s="95">
        <v>54.5</v>
      </c>
      <c r="G17" s="95">
        <v>74.5</v>
      </c>
      <c r="H17" s="95">
        <v>76</v>
      </c>
      <c r="I17" s="96">
        <v>1165.13</v>
      </c>
      <c r="J17" s="95">
        <v>690.49</v>
      </c>
      <c r="K17" s="95">
        <v>1396</v>
      </c>
      <c r="L17" s="95">
        <v>500.15</v>
      </c>
      <c r="M17" s="95">
        <v>279.82</v>
      </c>
      <c r="N17" s="95">
        <v>217.3</v>
      </c>
      <c r="O17" s="110">
        <v>696.15</v>
      </c>
      <c r="P17" s="97">
        <v>414.17</v>
      </c>
      <c r="Q17" s="98"/>
      <c r="R17" s="98"/>
      <c r="S17" s="99">
        <v>707</v>
      </c>
      <c r="T17" s="99">
        <v>122</v>
      </c>
      <c r="U17" s="99">
        <v>6631.21</v>
      </c>
      <c r="V17" s="100">
        <v>6737.16</v>
      </c>
      <c r="W17" s="17"/>
      <c r="Z17" s="11"/>
    </row>
    <row r="18" spans="1:25" ht="60" customHeight="1" thickBot="1" thickTop="1">
      <c r="A18" s="101" t="s">
        <v>14</v>
      </c>
      <c r="B18" s="102">
        <f>B10+B16</f>
        <v>90</v>
      </c>
      <c r="C18" s="103">
        <f>C10+C16</f>
        <v>51.5</v>
      </c>
      <c r="D18" s="103">
        <f aca="true" t="shared" si="1" ref="D18:T18">D10+D16</f>
        <v>134.2</v>
      </c>
      <c r="E18" s="103">
        <f t="shared" si="1"/>
        <v>217.455</v>
      </c>
      <c r="F18" s="102">
        <f t="shared" si="1"/>
        <v>232.35</v>
      </c>
      <c r="G18" s="103">
        <f t="shared" si="1"/>
        <v>279.36</v>
      </c>
      <c r="H18" s="103">
        <f t="shared" si="1"/>
        <v>412.6489</v>
      </c>
      <c r="I18" s="103">
        <f t="shared" si="1"/>
        <v>1709.9583000000002</v>
      </c>
      <c r="J18" s="102">
        <f t="shared" si="1"/>
        <v>1400.7041</v>
      </c>
      <c r="K18" s="103">
        <f t="shared" si="1"/>
        <v>1506.13</v>
      </c>
      <c r="L18" s="103">
        <f t="shared" si="1"/>
        <v>1283.6542</v>
      </c>
      <c r="M18" s="103">
        <f t="shared" si="1"/>
        <v>917.6245999999999</v>
      </c>
      <c r="N18" s="103">
        <f t="shared" si="1"/>
        <v>243.39710000000002</v>
      </c>
      <c r="O18" s="103">
        <f t="shared" si="1"/>
        <v>966.1926</v>
      </c>
      <c r="P18" s="104">
        <f t="shared" si="1"/>
        <v>528.3389</v>
      </c>
      <c r="Q18" s="103">
        <f t="shared" si="1"/>
        <v>0</v>
      </c>
      <c r="R18" s="104">
        <f t="shared" si="1"/>
        <v>81</v>
      </c>
      <c r="S18" s="103">
        <f t="shared" si="1"/>
        <v>716.58</v>
      </c>
      <c r="T18" s="102">
        <f t="shared" si="1"/>
        <v>2814.7211</v>
      </c>
      <c r="U18" s="136">
        <f>SUM(B18:T18)</f>
        <v>13585.814800000002</v>
      </c>
      <c r="V18" s="137">
        <f>V12+U16</f>
        <v>16674.3378</v>
      </c>
      <c r="W18" s="18"/>
      <c r="X18" s="8"/>
      <c r="Y18" s="8"/>
    </row>
    <row r="19" spans="1:25" s="3" customFormat="1" ht="73.5" customHeight="1" thickTop="1">
      <c r="A19" s="105" t="s">
        <v>15</v>
      </c>
      <c r="B19" s="139">
        <f>SUM(B13+B17)</f>
        <v>86</v>
      </c>
      <c r="C19" s="140">
        <f aca="true" t="shared" si="2" ref="C19:T19">SUM(C13+C17)</f>
        <v>49.629999999999995</v>
      </c>
      <c r="D19" s="141">
        <f t="shared" si="2"/>
        <v>136.1</v>
      </c>
      <c r="E19" s="142">
        <f t="shared" si="2"/>
        <v>208.60500000000002</v>
      </c>
      <c r="F19" s="143">
        <f t="shared" si="2"/>
        <v>217.6</v>
      </c>
      <c r="G19" s="140">
        <f t="shared" si="2"/>
        <v>264.26</v>
      </c>
      <c r="H19" s="144">
        <f>SUM(H13+H17)</f>
        <v>392.3189</v>
      </c>
      <c r="I19" s="145">
        <f t="shared" si="2"/>
        <v>1728.1483</v>
      </c>
      <c r="J19" s="144">
        <f t="shared" si="2"/>
        <v>1367.7341000000001</v>
      </c>
      <c r="K19" s="140">
        <f t="shared" si="2"/>
        <v>1498.34</v>
      </c>
      <c r="L19" s="144">
        <f t="shared" si="2"/>
        <v>1256.9126</v>
      </c>
      <c r="M19" s="144">
        <f t="shared" si="2"/>
        <v>914.9646</v>
      </c>
      <c r="N19" s="144">
        <f t="shared" si="2"/>
        <v>255.39710000000002</v>
      </c>
      <c r="O19" s="144">
        <f t="shared" si="2"/>
        <v>965.8988999999999</v>
      </c>
      <c r="P19" s="144">
        <f t="shared" si="2"/>
        <v>508.5625</v>
      </c>
      <c r="Q19" s="139">
        <f t="shared" si="2"/>
        <v>0</v>
      </c>
      <c r="R19" s="146">
        <f t="shared" si="2"/>
        <v>81</v>
      </c>
      <c r="S19" s="140">
        <f t="shared" si="2"/>
        <v>712.93</v>
      </c>
      <c r="T19" s="147">
        <f t="shared" si="2"/>
        <v>2210.9656</v>
      </c>
      <c r="U19" s="147">
        <f>SUM(B19:T19)</f>
        <v>12855.3676</v>
      </c>
      <c r="V19" s="145">
        <f>SUM(W19,U19)</f>
        <v>15862.8706</v>
      </c>
      <c r="W19" s="4">
        <v>3007.503</v>
      </c>
      <c r="Y19" s="10"/>
    </row>
    <row r="20" spans="1:44" ht="12.7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</row>
    <row r="21" spans="1:256" s="3" customFormat="1" ht="87" customHeight="1">
      <c r="A21" s="159" t="s">
        <v>30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55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7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7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7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7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7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7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7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7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7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7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s="3" customFormat="1" ht="12.75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5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7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7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7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7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7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7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7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7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7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7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</row>
    <row r="23" spans="1:256" s="3" customFormat="1" ht="12.75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5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7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7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7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7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7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7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7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7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7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7"/>
      <c r="IJ23" s="158"/>
      <c r="IK23" s="158"/>
      <c r="IL23" s="158"/>
      <c r="IM23" s="158"/>
      <c r="IN23" s="158"/>
      <c r="IO23" s="158"/>
      <c r="IP23" s="158"/>
      <c r="IQ23" s="158"/>
      <c r="IR23" s="158"/>
      <c r="IS23" s="158"/>
      <c r="IT23" s="158"/>
      <c r="IU23" s="158"/>
      <c r="IV23" s="158"/>
    </row>
    <row r="24" spans="1:256" s="3" customFormat="1" ht="12.75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5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7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7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7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7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7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7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7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7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7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7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  <c r="IV24" s="158"/>
    </row>
    <row r="25" spans="1:256" ht="12.75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5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7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7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7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7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7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7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7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7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7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7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  <c r="IV25" s="158"/>
    </row>
    <row r="26" spans="1:256" ht="12.75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5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7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7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7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7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7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7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7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7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7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7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  <c r="IU26" s="158"/>
      <c r="IV26" s="158"/>
    </row>
    <row r="27" spans="1:256" ht="12.7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5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7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7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7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7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7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7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7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7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7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7"/>
      <c r="IJ27" s="158"/>
      <c r="IK27" s="158"/>
      <c r="IL27" s="158"/>
      <c r="IM27" s="158"/>
      <c r="IN27" s="158"/>
      <c r="IO27" s="158"/>
      <c r="IP27" s="158"/>
      <c r="IQ27" s="158"/>
      <c r="IR27" s="158"/>
      <c r="IS27" s="158"/>
      <c r="IT27" s="158"/>
      <c r="IU27" s="158"/>
      <c r="IV27" s="158"/>
    </row>
  </sheetData>
  <sheetProtection/>
  <mergeCells count="90">
    <mergeCell ref="EC27:EX27"/>
    <mergeCell ref="EY27:FT27"/>
    <mergeCell ref="FU27:GP27"/>
    <mergeCell ref="GQ27:HL27"/>
    <mergeCell ref="HM27:IH27"/>
    <mergeCell ref="II27:IV27"/>
    <mergeCell ref="FU26:GP26"/>
    <mergeCell ref="GQ26:HL26"/>
    <mergeCell ref="HM26:IH26"/>
    <mergeCell ref="II26:IV26"/>
    <mergeCell ref="A27:V27"/>
    <mergeCell ref="W27:AR27"/>
    <mergeCell ref="AS27:BN27"/>
    <mergeCell ref="BO27:CJ27"/>
    <mergeCell ref="CK27:DF27"/>
    <mergeCell ref="DG27:EB27"/>
    <mergeCell ref="HM25:IH25"/>
    <mergeCell ref="II25:IV25"/>
    <mergeCell ref="A26:V26"/>
    <mergeCell ref="W26:AR26"/>
    <mergeCell ref="AS26:BN26"/>
    <mergeCell ref="BO26:CJ26"/>
    <mergeCell ref="CK26:DF26"/>
    <mergeCell ref="DG26:EB26"/>
    <mergeCell ref="EC26:EX26"/>
    <mergeCell ref="EY26:FT26"/>
    <mergeCell ref="CK25:DF25"/>
    <mergeCell ref="DG25:EB25"/>
    <mergeCell ref="EC25:EX25"/>
    <mergeCell ref="EY25:FT25"/>
    <mergeCell ref="FU25:GP25"/>
    <mergeCell ref="GQ25:HL25"/>
    <mergeCell ref="EC24:EX24"/>
    <mergeCell ref="EY24:FT24"/>
    <mergeCell ref="FU24:GP24"/>
    <mergeCell ref="GQ24:HL24"/>
    <mergeCell ref="HM24:IH24"/>
    <mergeCell ref="II24:IV24"/>
    <mergeCell ref="FU23:GP23"/>
    <mergeCell ref="GQ23:HL23"/>
    <mergeCell ref="HM23:IH23"/>
    <mergeCell ref="II23:IV23"/>
    <mergeCell ref="A24:V24"/>
    <mergeCell ref="W24:AR24"/>
    <mergeCell ref="AS24:BN24"/>
    <mergeCell ref="BO24:CJ24"/>
    <mergeCell ref="CK24:DF24"/>
    <mergeCell ref="DG24:EB24"/>
    <mergeCell ref="FU22:GP22"/>
    <mergeCell ref="GQ22:HL22"/>
    <mergeCell ref="HM22:IH22"/>
    <mergeCell ref="II22:IV22"/>
    <mergeCell ref="AS23:BN23"/>
    <mergeCell ref="BO23:CJ23"/>
    <mergeCell ref="CK23:DF23"/>
    <mergeCell ref="DG23:EB23"/>
    <mergeCell ref="EC23:EX23"/>
    <mergeCell ref="EY23:FT23"/>
    <mergeCell ref="HM21:IH21"/>
    <mergeCell ref="II21:IV21"/>
    <mergeCell ref="A22:V22"/>
    <mergeCell ref="W22:AR22"/>
    <mergeCell ref="AS22:BN22"/>
    <mergeCell ref="BO22:CJ22"/>
    <mergeCell ref="CK22:DF22"/>
    <mergeCell ref="DG22:EB22"/>
    <mergeCell ref="EC22:EX22"/>
    <mergeCell ref="EY22:FT22"/>
    <mergeCell ref="CK21:DF21"/>
    <mergeCell ref="DG21:EB21"/>
    <mergeCell ref="EC21:EX21"/>
    <mergeCell ref="EY21:FT21"/>
    <mergeCell ref="FU21:GP21"/>
    <mergeCell ref="GQ21:HL21"/>
    <mergeCell ref="W21:AR21"/>
    <mergeCell ref="A23:V23"/>
    <mergeCell ref="W23:AR23"/>
    <mergeCell ref="W25:AR25"/>
    <mergeCell ref="AS21:BN21"/>
    <mergeCell ref="BO21:CJ21"/>
    <mergeCell ref="AS25:BN25"/>
    <mergeCell ref="BO25:CJ25"/>
    <mergeCell ref="A1:V1"/>
    <mergeCell ref="B2:U2"/>
    <mergeCell ref="F3:I3"/>
    <mergeCell ref="J3:O3"/>
    <mergeCell ref="B3:E3"/>
    <mergeCell ref="A25:V25"/>
    <mergeCell ref="A20:V20"/>
    <mergeCell ref="A21:V21"/>
  </mergeCells>
  <printOptions gridLines="1" horizontalCentered="1"/>
  <pageMargins left="0.31496062992125984" right="0.31496062992125984" top="1.1811023622047245" bottom="0.5905511811023623" header="0.3937007874015748" footer="1.1811023622047245"/>
  <pageSetup horizontalDpi="600" verticalDpi="600" orientation="portrait" paperSize="9" scale="65" r:id="rId1"/>
  <headerFooter alignWithMargins="0">
    <oddHeader>&amp;C&amp;"Arial,Standard"&amp;16Stellenplan 2014
&amp;R&amp;"Arial,Standard"&amp;14- 10 -</oddHeader>
    <oddFooter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2013-12-16T13:02:06Z</cp:lastPrinted>
  <dcterms:created xsi:type="dcterms:W3CDTF">1999-11-03T11:10:23Z</dcterms:created>
  <dcterms:modified xsi:type="dcterms:W3CDTF">2013-12-16T14:46:30Z</dcterms:modified>
  <cp:category/>
  <cp:version/>
  <cp:contentType/>
  <cp:contentStatus/>
</cp:coreProperties>
</file>