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activeTab="0"/>
  </bookViews>
  <sheets>
    <sheet name="Basisinfos zum SSC" sheetId="1" r:id="rId1"/>
    <sheet name="Berechnungsparameter" sheetId="2" r:id="rId2"/>
    <sheet name="Übersicht" sheetId="3" r:id="rId3"/>
  </sheets>
  <definedNames/>
  <calcPr fullCalcOnLoad="1"/>
</workbook>
</file>

<file path=xl/sharedStrings.xml><?xml version="1.0" encoding="utf-8"?>
<sst xmlns="http://schemas.openxmlformats.org/spreadsheetml/2006/main" count="106" uniqueCount="94">
  <si>
    <t>Caritasverband für Stuttgart e.V.</t>
  </si>
  <si>
    <t>Projekt Stromspar-Check</t>
  </si>
  <si>
    <t>Einsparungen der Landeshauptstadt Stuttgart</t>
  </si>
  <si>
    <t>pro HH</t>
  </si>
  <si>
    <t>Gesamt</t>
  </si>
  <si>
    <t>Korrekturfaktoren:</t>
  </si>
  <si>
    <t>Ausgebaut werden wieder:</t>
  </si>
  <si>
    <t xml:space="preserve">  9 % der Energiespar-Lampen</t>
  </si>
  <si>
    <t>13 % der Wassersparduschköpfe</t>
  </si>
  <si>
    <t xml:space="preserve">11 % der Zeitschaltuhren und Thermostopps </t>
  </si>
  <si>
    <t>26 % benutzen die Schalter an den Steckerleisten nicht regelmäßig</t>
  </si>
  <si>
    <t>Unterstellte Lebensdauer</t>
  </si>
  <si>
    <t xml:space="preserve">Energiesparlampen und schaltbare Steckerleisten: </t>
  </si>
  <si>
    <t xml:space="preserve">  7 Jahre</t>
  </si>
  <si>
    <t xml:space="preserve">Wassersparprodukte / Zeitschaltuhren / Thermostopps: </t>
  </si>
  <si>
    <t>10 Jahre</t>
  </si>
  <si>
    <t>Berücksichtigung unterschiedlicher Hilfesysteme</t>
  </si>
  <si>
    <t>Hilfeart</t>
  </si>
  <si>
    <t>ALG II</t>
  </si>
  <si>
    <t>Sozialhilfe</t>
  </si>
  <si>
    <t>Wohngeld/Sozialpass</t>
  </si>
  <si>
    <t>Berechnung der Heizenergieeinsparung</t>
  </si>
  <si>
    <t xml:space="preserve">Warmwasseranteil Dusche: </t>
  </si>
  <si>
    <t>Warmwasseranteil Wasserhahn:</t>
  </si>
  <si>
    <t>beratene HH</t>
  </si>
  <si>
    <t xml:space="preserve"> Dezember 2012</t>
  </si>
  <si>
    <t xml:space="preserve"> Dezember 2014</t>
  </si>
  <si>
    <t xml:space="preserve"> Dezember 2013</t>
  </si>
  <si>
    <r>
      <t xml:space="preserve">Langfristige Einsparung 
</t>
    </r>
    <r>
      <rPr>
        <sz val="8"/>
        <rFont val="Arial"/>
        <family val="2"/>
      </rPr>
      <t>durch die Beratungen bis Dezember 2011</t>
    </r>
  </si>
  <si>
    <t>Quote Bundesprojekt</t>
  </si>
  <si>
    <t>Quote Stuttgart</t>
  </si>
  <si>
    <t>Erläuterung der Berechnungsparameter</t>
  </si>
  <si>
    <t>Leobener Str. 78</t>
  </si>
  <si>
    <t>70469 Stuttgart</t>
  </si>
  <si>
    <t>0711 / 81487 - 46</t>
  </si>
  <si>
    <t>Basisinfos zum Stromspar-Check</t>
  </si>
  <si>
    <t>Zielgruppe:</t>
  </si>
  <si>
    <t xml:space="preserve">Bürger der Landeshauptstadt Stuttgart </t>
  </si>
  <si>
    <t xml:space="preserve"> - Empfänger von ALG II</t>
  </si>
  <si>
    <t xml:space="preserve"> - Empfänger von Sozialhilfe</t>
  </si>
  <si>
    <t xml:space="preserve"> - Empfänger von Wohngeld</t>
  </si>
  <si>
    <t xml:space="preserve"> - Inhaber einer Bonscard</t>
  </si>
  <si>
    <t>Ablauf eines Stromspar-Checks</t>
  </si>
  <si>
    <t>Erläutern des Einsparberichts (Verbraucherverhalten)</t>
  </si>
  <si>
    <t xml:space="preserve">Austausch der Einsparmittel (Energiesparlampen etc., </t>
  </si>
  <si>
    <t>kostenlos, finanziert aus Mitteln des BMU)</t>
  </si>
  <si>
    <t>Datenbasis</t>
  </si>
  <si>
    <t xml:space="preserve">Die verwendeten Daten stammen aus dem Zeitraum 05.05.2009 - 21.04.2011 </t>
  </si>
  <si>
    <t>Einsparungen</t>
  </si>
  <si>
    <t>Strom</t>
  </si>
  <si>
    <t>Wasser</t>
  </si>
  <si>
    <t>Heizenerg.</t>
  </si>
  <si>
    <t>CO²</t>
  </si>
  <si>
    <t>Haushalt / Jahr</t>
  </si>
  <si>
    <t>Haushalt / Lebensdauer</t>
  </si>
  <si>
    <t>299 kg</t>
  </si>
  <si>
    <t>2.454 kg</t>
  </si>
  <si>
    <r>
      <t xml:space="preserve">Bund / langfristig gesamt </t>
    </r>
    <r>
      <rPr>
        <vertAlign val="superscript"/>
        <sz val="10"/>
        <rFont val="Arial"/>
        <family val="2"/>
      </rPr>
      <t>1</t>
    </r>
    <r>
      <rPr>
        <sz val="10"/>
        <rFont val="Arial"/>
        <family val="2"/>
      </rPr>
      <t xml:space="preserve"> </t>
    </r>
  </si>
  <si>
    <t>SGB alt</t>
  </si>
  <si>
    <r>
      <t xml:space="preserve">Kommune / langfristig gesamt </t>
    </r>
    <r>
      <rPr>
        <vertAlign val="superscript"/>
        <sz val="10"/>
        <rFont val="Arial"/>
        <family val="2"/>
      </rPr>
      <t>1</t>
    </r>
  </si>
  <si>
    <r>
      <t xml:space="preserve">Kommunke langfristig pro HH </t>
    </r>
    <r>
      <rPr>
        <vertAlign val="superscript"/>
        <sz val="10"/>
        <rFont val="Arial"/>
        <family val="2"/>
      </rPr>
      <t>1</t>
    </r>
  </si>
  <si>
    <r>
      <t>1</t>
    </r>
    <r>
      <rPr>
        <sz val="8"/>
        <rFont val="Arial"/>
        <family val="2"/>
      </rPr>
      <t xml:space="preserve"> Es wir von 800 jährlich beratenen Haushalten ausgegangen.</t>
    </r>
  </si>
  <si>
    <r>
      <t>2</t>
    </r>
    <r>
      <rPr>
        <sz val="8"/>
        <rFont val="Arial"/>
        <family val="2"/>
      </rPr>
      <t xml:space="preserve"> Mit der Gesetzesänderung des SGB 2 zum 01.01.2011 ändert sich auch der Finanzierungsanteil zwischen Bund und Kommunen. Der Bund übernimmt höhere Kosten. Unsere Datenbank berücksichtigt die neuen Werte noch nicht. Wir gehen davon aus, dass die Stadt etwa 20% weniger Einsparung haben wird. Unsere Datenbank (ALT) berechnet 57 € bzw. 207 €, wir rechnen NEU mit 46 € bzw. 166 €. </t>
    </r>
  </si>
  <si>
    <r>
      <t xml:space="preserve">Einsparung Stadt SGB 2 NEU </t>
    </r>
    <r>
      <rPr>
        <b/>
        <vertAlign val="superscript"/>
        <sz val="10"/>
        <rFont val="Arial"/>
        <family val="2"/>
      </rPr>
      <t>2</t>
    </r>
    <r>
      <rPr>
        <b/>
        <sz val="10"/>
        <rFont val="Arial"/>
        <family val="2"/>
      </rPr>
      <t xml:space="preserve">
(seit 01.01.2011)</t>
    </r>
  </si>
  <si>
    <r>
      <t xml:space="preserve">Einsparung Stadt SGB 2 ALT </t>
    </r>
    <r>
      <rPr>
        <b/>
        <vertAlign val="superscript"/>
        <sz val="10"/>
        <color indexed="23"/>
        <rFont val="Arial"/>
        <family val="2"/>
      </rPr>
      <t>2</t>
    </r>
    <r>
      <rPr>
        <b/>
        <sz val="10"/>
        <color indexed="23"/>
        <rFont val="Arial"/>
        <family val="2"/>
      </rPr>
      <t xml:space="preserve">
(bis 31.12.2010)</t>
    </r>
  </si>
  <si>
    <r>
      <t xml:space="preserve">Langfristige Einsparungen bei Projektlaufzeit bis … </t>
    </r>
    <r>
      <rPr>
        <b/>
        <vertAlign val="superscript"/>
        <sz val="10"/>
        <rFont val="Arial"/>
        <family val="2"/>
      </rPr>
      <t>1</t>
    </r>
  </si>
  <si>
    <t>Rundung</t>
  </si>
  <si>
    <t xml:space="preserve">Bereich Arbeit / Stromspar-Check </t>
  </si>
  <si>
    <t xml:space="preserve"> - Insgesamt 15 Stromspar-Helfer</t>
  </si>
  <si>
    <t xml:space="preserve"> - Erstbesuch im Haushalt des Kunden im Zweier-Team</t>
  </si>
  <si>
    <t xml:space="preserve"> - Erfassen des energetischen IST-Zustands (Elektrogeräte, Wasserverbrauch, Heizung)</t>
  </si>
  <si>
    <t xml:space="preserve"> - Datenbankgestützte Auswertung der Ergebnisse, erstellen eines Einsparberichts</t>
  </si>
  <si>
    <t xml:space="preserve"> - Zweitbesuch beim Kunden: </t>
  </si>
  <si>
    <t xml:space="preserve"> - Differenzierte Abfrage des individuellen Verbraucherverhaltens</t>
  </si>
  <si>
    <r>
      <t xml:space="preserve">Die Datenbank wurde von unserem technischen Kooperationspartner, dem </t>
    </r>
    <r>
      <rPr>
        <b/>
        <sz val="10"/>
        <color indexed="10"/>
        <rFont val="Arial"/>
        <family val="2"/>
      </rPr>
      <t>Bundesverband 
der Energieagenturen Deutschland (eaD)</t>
    </r>
    <r>
      <rPr>
        <sz val="10"/>
        <rFont val="Arial"/>
        <family val="0"/>
      </rPr>
      <t xml:space="preserve"> erstellt. 
Die zugrunde gelegten Berechnungsparameter wurden vom </t>
    </r>
    <r>
      <rPr>
        <b/>
        <sz val="10"/>
        <color indexed="10"/>
        <rFont val="Arial"/>
        <family val="2"/>
      </rPr>
      <t xml:space="preserve">IFEU-Institut Frankfurt </t>
    </r>
    <r>
      <rPr>
        <sz val="10"/>
        <rFont val="Arial"/>
        <family val="0"/>
      </rPr>
      <t xml:space="preserve">entwickelt
und von der </t>
    </r>
    <r>
      <rPr>
        <b/>
        <sz val="10"/>
        <color indexed="10"/>
        <rFont val="Arial"/>
        <family val="2"/>
      </rPr>
      <t>FU Berlin</t>
    </r>
    <r>
      <rPr>
        <sz val="10"/>
        <rFont val="Arial"/>
        <family val="0"/>
      </rPr>
      <t xml:space="preserve"> im Auftrag des </t>
    </r>
    <r>
      <rPr>
        <b/>
        <sz val="10"/>
        <color indexed="10"/>
        <rFont val="Arial"/>
        <family val="2"/>
      </rPr>
      <t>Bundesministeriums für Naturschutz und Reaktorsicherheit</t>
    </r>
    <r>
      <rPr>
        <sz val="10"/>
        <rFont val="Arial"/>
        <family val="0"/>
      </rPr>
      <t xml:space="preserve"> evaluiert. Die Ergebnisse der Evaluation sind hier berücksichtigt.</t>
    </r>
  </si>
  <si>
    <t>Zur Vergleichbarkeit der hier verwendeten bundesweiten Werte mit den Werten 
der Landeshauptstadt Stuttgart</t>
  </si>
  <si>
    <r>
      <t xml:space="preserve">Bei der Einsparung der Kommune werden nur die ALG II und Sozialhilfeempfänger berücksichtigt. (Nicht Wohngeld oder Bonuscard). 
</t>
    </r>
    <r>
      <rPr>
        <sz val="10"/>
        <color indexed="10"/>
        <rFont val="Arial"/>
        <family val="2"/>
      </rPr>
      <t xml:space="preserve">Die Einsparwerte für Stuttgart sind aufgrund der geringeren Quote an beratenen Wohngeldempfängern besser als angegeben. </t>
    </r>
  </si>
  <si>
    <t>Verbleiberate (Migration aus dem Hilfesystem (Bundesdurchschnitt)</t>
  </si>
  <si>
    <t>nach 3 Jahren</t>
  </si>
  <si>
    <t>Bundesdurchschnitt</t>
  </si>
  <si>
    <t>nach 10 Jah.</t>
  </si>
  <si>
    <t>Landesh. Stuttgart</t>
  </si>
  <si>
    <t xml:space="preserve"> - </t>
  </si>
  <si>
    <t>Warmwasseranteil Dusche:</t>
  </si>
  <si>
    <t>der beratenen Haushalte und der Landeshauptstadt Stuttgart, Zeitraum 05.05.2009 - 21.04.2011</t>
  </si>
  <si>
    <r>
      <t>1</t>
    </r>
    <r>
      <rPr>
        <sz val="8"/>
        <rFont val="Arial"/>
        <family val="2"/>
      </rPr>
      <t xml:space="preserve"> Mit der Gesetzesänderung des SGB 2 zum 01.01.2011 ändert sich auch der Finanzierungsanteil zwischen Bund und
Kommunen. Der Bund übernimmt höhere Kosten. Unsere Datenbank berücksichtigt die neuen Werte noch nicht. Wir gehen
 davon aus, dass die Landeshauptstadt Stuttgart etwa 20% weniger Einsparung haben wird, der Bund eine entsprechend höhere. </t>
    </r>
  </si>
  <si>
    <r>
      <t>3</t>
    </r>
    <r>
      <rPr>
        <sz val="8"/>
        <rFont val="Arial"/>
        <family val="2"/>
      </rPr>
      <t xml:space="preserve"> Der Betrag von 46 € ist die jährliche Einsparung eines Haushalts an Heizenergie und Wasser, also die Kosten, welche im Rahmen der KDU übernommen werden müssen. Da manche HH bereits im April 2009 beraten wurden und andere erst im Dezember 2011 haben wir pro HH als Mittelwert die Einsparung über 12 Monate angesetzt. Faktoren wie in Punkt </t>
    </r>
    <r>
      <rPr>
        <vertAlign val="superscript"/>
        <sz val="8"/>
        <rFont val="Arial"/>
        <family val="2"/>
      </rPr>
      <t>4</t>
    </r>
    <r>
      <rPr>
        <sz val="8"/>
        <rFont val="Arial"/>
        <family val="2"/>
      </rPr>
      <t xml:space="preserve"> berücksichtigt, können bei dem kurzen Zeitraum von 12 Monaten vernachlässigt werden.</t>
    </r>
  </si>
  <si>
    <r>
      <t>4</t>
    </r>
    <r>
      <rPr>
        <sz val="8"/>
        <rFont val="Arial"/>
        <family val="2"/>
      </rPr>
      <t xml:space="preserve"> Für die Berechnung der langfristigen Einsparung wird eine Vielzahl an Parametern zugrunde gelegt. Einerseits die Lebensdauer der Einsparmittel, also maximal 10 Jahre, andererseits die wieder ausgebauten oder defekten Einsparmittel oder die Verbleiberate der Kunden im Hilfesystem. Das führt dazu, dass die "Einsparkurve" von Jahr zu Jahr abflacht. Deshalb sind die beiden Werte 46 € und 166 € nicht linear vergleichbar. Ausführliche Infos auf Seite 3.</t>
    </r>
  </si>
  <si>
    <t xml:space="preserve">Nicht berücksichtigt bei den Einsparwerten sind Verhaltensänderungen, die nach unserer Beratung einsetzen sowie Preissteigerungen der Energiekosten. </t>
  </si>
  <si>
    <t>10 % der Strahlregler für Wasserhähne</t>
  </si>
  <si>
    <r>
      <t>Aussage Herr Denk, Controler Jobcenter Stuttgart:</t>
    </r>
    <r>
      <rPr>
        <sz val="10"/>
        <rFont val="Arial"/>
        <family val="0"/>
      </rPr>
      <t xml:space="preserve">
Es gibt ein Benchmarking zwischen den 11 großen Städten in Deutschland. Dabei ist auffallend, wie ähnlich die Werte aller Städte sind, auch wenn es große strukturelle Unterschiede gibt, z.B. zwischen Stuttgart und Dresden. (Vermittlungsquote etc.)</t>
    </r>
  </si>
  <si>
    <t>Heizeinsparung durch Verhaltensempfehlunge wurden nicht berücksichtigt.</t>
  </si>
  <si>
    <t>(Hochrechnung bis Ende 2011 / für 3 Jahre)</t>
  </si>
  <si>
    <r>
      <t>Bisherige Einsparung</t>
    </r>
    <r>
      <rPr>
        <sz val="8"/>
        <rFont val="Arial"/>
        <family val="2"/>
      </rPr>
      <t xml:space="preserve"> 
durch die Beratungen bis Dezember 2011</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</si>
</sst>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quot;€&quot;_-;\-* #,##0.0\ &quot;€&quot;_-;_-* &quot;-&quot;??\ &quot;€&quot;_-;_-@_-"/>
    <numFmt numFmtId="165" formatCode="_-* #,##0\ &quot;€&quot;_-;\-* #,##0\ &quot;€&quot;_-;_-* &quot;-&quot;??\ &quot;€&quot;_-;_-@_-"/>
    <numFmt numFmtId="166" formatCode="_-* #,##0.000\ &quot;€&quot;_-;\-* #,##0.000\ &quot;€&quot;_-;_-* &quot;-&quot;??\ &quot;€&quot;_-;_-@_-"/>
    <numFmt numFmtId="167" formatCode="&quot;Ja&quot;;&quot;Ja&quot;;&quot;Nein&quot;"/>
    <numFmt numFmtId="168" formatCode="&quot;Wahr&quot;;&quot;Wahr&quot;;&quot;Falsch&quot;"/>
    <numFmt numFmtId="169" formatCode="&quot;Ein&quot;;&quot;Ein&quot;;&quot;Aus&quot;"/>
    <numFmt numFmtId="170" formatCode="[$€-2]\ #,##0.00_);[Red]\([$€-2]\ #,##0.00\)"/>
  </numFmts>
  <fonts count="18">
    <font>
      <sz val="10"/>
      <name val="Arial"/>
      <family val="0"/>
    </font>
    <font>
      <sz val="8"/>
      <name val="Arial"/>
      <family val="0"/>
    </font>
    <font>
      <b/>
      <sz val="10"/>
      <name val="Arial"/>
      <family val="2"/>
    </font>
    <font>
      <b/>
      <sz val="10"/>
      <color indexed="23"/>
      <name val="Arial"/>
      <family val="2"/>
    </font>
    <font>
      <b/>
      <sz val="14"/>
      <name val="Arial"/>
      <family val="2"/>
    </font>
    <font>
      <sz val="9"/>
      <name val="Arial"/>
      <family val="2"/>
    </font>
    <font>
      <b/>
      <u val="single"/>
      <sz val="10"/>
      <name val="Arial"/>
      <family val="2"/>
    </font>
    <font>
      <b/>
      <vertAlign val="superscript"/>
      <sz val="10"/>
      <name val="Arial"/>
      <family val="2"/>
    </font>
    <font>
      <b/>
      <vertAlign val="superscript"/>
      <sz val="10"/>
      <color indexed="23"/>
      <name val="Arial"/>
      <family val="2"/>
    </font>
    <font>
      <vertAlign val="superscript"/>
      <sz val="8"/>
      <name val="Arial"/>
      <family val="2"/>
    </font>
    <font>
      <b/>
      <sz val="10"/>
      <color indexed="10"/>
      <name val="Arial"/>
      <family val="2"/>
    </font>
    <font>
      <sz val="10"/>
      <color indexed="10"/>
      <name val="Arial"/>
      <family val="2"/>
    </font>
    <font>
      <b/>
      <u val="single"/>
      <sz val="14"/>
      <name val="Arial"/>
      <family val="2"/>
    </font>
    <font>
      <vertAlign val="superscript"/>
      <sz val="10"/>
      <name val="Arial"/>
      <family val="2"/>
    </font>
    <font>
      <sz val="10"/>
      <color indexed="23"/>
      <name val="Arial"/>
      <family val="0"/>
    </font>
    <font>
      <b/>
      <sz val="8"/>
      <name val="Arial"/>
      <family val="2"/>
    </font>
    <font>
      <sz val="6"/>
      <name val="Arial"/>
      <family val="2"/>
    </font>
    <font>
      <u val="single"/>
      <sz val="10"/>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color indexed="23"/>
      </left>
      <right style="dotted">
        <color indexed="23"/>
      </right>
      <top style="dotted">
        <color indexed="23"/>
      </top>
      <bottom style="dotted">
        <color indexed="23"/>
      </bottom>
    </border>
    <border>
      <left>
        <color indexed="63"/>
      </left>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dotted">
        <color indexed="23"/>
      </right>
      <top style="dotted">
        <color indexed="23"/>
      </top>
      <bottom style="dotted">
        <color indexed="23"/>
      </bottom>
    </border>
    <border>
      <left style="dotted">
        <color indexed="23"/>
      </left>
      <right>
        <color indexed="63"/>
      </right>
      <top style="dotted">
        <color indexed="23"/>
      </top>
      <bottom style="dotted">
        <color indexed="2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dotted"/>
      <bottom style="dotted"/>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4">
    <xf numFmtId="0" fontId="0" fillId="0" borderId="0" xfId="0" applyAlignment="1">
      <alignment/>
    </xf>
    <xf numFmtId="0" fontId="0" fillId="0" borderId="0" xfId="0" applyAlignment="1">
      <alignment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44" fontId="0" fillId="0" borderId="0" xfId="17"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0" borderId="0" xfId="0" applyFont="1" applyAlignment="1">
      <alignment/>
    </xf>
    <xf numFmtId="9" fontId="0" fillId="0" borderId="0" xfId="0" applyNumberFormat="1" applyFont="1" applyAlignment="1">
      <alignment/>
    </xf>
    <xf numFmtId="0" fontId="6" fillId="0" borderId="0" xfId="0" applyFont="1" applyAlignment="1">
      <alignment/>
    </xf>
    <xf numFmtId="0" fontId="2" fillId="0" borderId="0" xfId="0" applyFont="1" applyAlignment="1">
      <alignment horizontal="center" vertical="center"/>
    </xf>
    <xf numFmtId="0" fontId="2" fillId="0" borderId="1" xfId="0" applyFont="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1" fontId="0" fillId="0" borderId="0" xfId="17" applyNumberFormat="1" applyAlignment="1">
      <alignment vertical="center"/>
    </xf>
    <xf numFmtId="1" fontId="0" fillId="2" borderId="0" xfId="17" applyNumberFormat="1" applyFill="1" applyAlignment="1">
      <alignment vertical="center"/>
    </xf>
    <xf numFmtId="1" fontId="0" fillId="0" borderId="0" xfId="17" applyNumberFormat="1" applyAlignment="1">
      <alignment/>
    </xf>
    <xf numFmtId="165" fontId="2" fillId="0" borderId="2" xfId="17" applyNumberFormat="1" applyFont="1" applyBorder="1" applyAlignment="1">
      <alignment vertical="center"/>
    </xf>
    <xf numFmtId="0" fontId="2" fillId="2" borderId="2" xfId="0" applyFont="1" applyFill="1" applyBorder="1" applyAlignment="1">
      <alignment horizontal="center"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2" borderId="5" xfId="0" applyFont="1" applyFill="1" applyBorder="1" applyAlignment="1">
      <alignment horizontal="center" vertical="center" wrapText="1"/>
    </xf>
    <xf numFmtId="165" fontId="2" fillId="0" borderId="5" xfId="17" applyNumberFormat="1" applyFont="1" applyBorder="1" applyAlignment="1">
      <alignment horizontal="left" vertical="center"/>
    </xf>
    <xf numFmtId="165" fontId="2" fillId="0" borderId="6" xfId="17" applyNumberFormat="1" applyFont="1" applyBorder="1" applyAlignment="1">
      <alignment horizontal="left" vertical="center"/>
    </xf>
    <xf numFmtId="1" fontId="2" fillId="2" borderId="5" xfId="17" applyNumberFormat="1" applyFont="1" applyFill="1" applyBorder="1" applyAlignment="1">
      <alignment horizontal="center" vertical="center" wrapText="1"/>
    </xf>
    <xf numFmtId="0" fontId="2" fillId="0" borderId="7" xfId="0" applyFont="1" applyBorder="1" applyAlignment="1">
      <alignment vertical="center"/>
    </xf>
    <xf numFmtId="165" fontId="2" fillId="0" borderId="8" xfId="17" applyNumberFormat="1" applyFont="1" applyBorder="1" applyAlignment="1">
      <alignment vertical="center"/>
    </xf>
    <xf numFmtId="165" fontId="2" fillId="0" borderId="5" xfId="17" applyNumberFormat="1" applyFont="1" applyBorder="1" applyAlignment="1">
      <alignment vertical="center"/>
    </xf>
    <xf numFmtId="165" fontId="2" fillId="0" borderId="2" xfId="17" applyNumberFormat="1" applyFont="1" applyFill="1" applyBorder="1" applyAlignment="1">
      <alignment vertical="center"/>
    </xf>
    <xf numFmtId="1" fontId="0" fillId="0" borderId="0" xfId="0" applyNumberFormat="1" applyAlignment="1">
      <alignment vertical="center"/>
    </xf>
    <xf numFmtId="1" fontId="0" fillId="2" borderId="0" xfId="0" applyNumberFormat="1" applyFill="1" applyAlignment="1">
      <alignment vertical="center"/>
    </xf>
    <xf numFmtId="1" fontId="0" fillId="0" borderId="0" xfId="0" applyNumberFormat="1" applyAlignment="1">
      <alignment/>
    </xf>
    <xf numFmtId="165" fontId="2" fillId="0" borderId="4" xfId="17" applyNumberFormat="1" applyFont="1" applyBorder="1" applyAlignment="1">
      <alignment vertical="center"/>
    </xf>
    <xf numFmtId="0" fontId="1" fillId="0" borderId="0" xfId="0" applyFont="1" applyAlignment="1">
      <alignment vertical="center"/>
    </xf>
    <xf numFmtId="0" fontId="10" fillId="0" borderId="0" xfId="0" applyFont="1" applyAlignment="1">
      <alignment vertical="center"/>
    </xf>
    <xf numFmtId="0" fontId="3" fillId="0" borderId="9" xfId="0" applyFont="1" applyBorder="1" applyAlignment="1">
      <alignment horizontal="center" vertical="center" wrapText="1"/>
    </xf>
    <xf numFmtId="165" fontId="3" fillId="0" borderId="9" xfId="17" applyNumberFormat="1" applyFont="1" applyBorder="1" applyAlignment="1">
      <alignment vertical="center"/>
    </xf>
    <xf numFmtId="0" fontId="5" fillId="0" borderId="10" xfId="0" applyFont="1" applyBorder="1" applyAlignment="1">
      <alignment/>
    </xf>
    <xf numFmtId="0" fontId="0" fillId="0" borderId="10" xfId="0" applyBorder="1" applyAlignment="1">
      <alignment/>
    </xf>
    <xf numFmtId="0" fontId="0" fillId="0" borderId="10" xfId="0" applyFont="1" applyBorder="1" applyAlignment="1">
      <alignment/>
    </xf>
    <xf numFmtId="9" fontId="0" fillId="0" borderId="10" xfId="0" applyNumberFormat="1" applyFont="1" applyBorder="1" applyAlignment="1">
      <alignment/>
    </xf>
    <xf numFmtId="0" fontId="0" fillId="0" borderId="11" xfId="0" applyFont="1" applyBorder="1" applyAlignment="1">
      <alignment/>
    </xf>
    <xf numFmtId="9" fontId="0" fillId="0" borderId="12" xfId="0" applyNumberFormat="1" applyFont="1" applyBorder="1" applyAlignment="1">
      <alignment/>
    </xf>
    <xf numFmtId="9" fontId="0" fillId="0" borderId="13" xfId="0" applyNumberFormat="1" applyFont="1" applyBorder="1" applyAlignment="1">
      <alignment/>
    </xf>
    <xf numFmtId="0" fontId="12" fillId="0" borderId="0" xfId="0" applyFont="1" applyAlignment="1">
      <alignment/>
    </xf>
    <xf numFmtId="0" fontId="0" fillId="0" borderId="10" xfId="0" applyFont="1" applyBorder="1" applyAlignment="1">
      <alignment wrapText="1"/>
    </xf>
    <xf numFmtId="0" fontId="0" fillId="0" borderId="10" xfId="0" applyFont="1" applyBorder="1" applyAlignment="1">
      <alignment/>
    </xf>
    <xf numFmtId="0" fontId="1" fillId="0" borderId="0" xfId="0" applyFont="1" applyAlignment="1">
      <alignment/>
    </xf>
    <xf numFmtId="1" fontId="3" fillId="0" borderId="14" xfId="0" applyNumberFormat="1" applyFont="1" applyBorder="1" applyAlignment="1">
      <alignment horizontal="center" vertical="center" wrapText="1"/>
    </xf>
    <xf numFmtId="0" fontId="3" fillId="0" borderId="15" xfId="0" applyFont="1" applyBorder="1" applyAlignment="1">
      <alignment horizontal="center" vertical="center" wrapText="1"/>
    </xf>
    <xf numFmtId="165" fontId="3" fillId="0" borderId="15" xfId="17"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Border="1" applyAlignment="1">
      <alignment wrapText="1"/>
    </xf>
    <xf numFmtId="0" fontId="6" fillId="0" borderId="0" xfId="0" applyFont="1" applyAlignment="1">
      <alignment wrapText="1"/>
    </xf>
    <xf numFmtId="0" fontId="0" fillId="0" borderId="0" xfId="0" applyAlignment="1">
      <alignment/>
    </xf>
    <xf numFmtId="0" fontId="0" fillId="0" borderId="0" xfId="0" applyAlignment="1">
      <alignment horizontal="right"/>
    </xf>
    <xf numFmtId="165" fontId="0" fillId="0" borderId="12" xfId="17" applyNumberFormat="1" applyFont="1" applyBorder="1" applyAlignment="1">
      <alignment/>
    </xf>
    <xf numFmtId="165" fontId="0" fillId="0" borderId="12" xfId="17" applyNumberFormat="1" applyBorder="1" applyAlignment="1">
      <alignment/>
    </xf>
    <xf numFmtId="165" fontId="0" fillId="0" borderId="12" xfId="17" applyNumberFormat="1" applyFont="1" applyBorder="1" applyAlignment="1">
      <alignment horizontal="right"/>
    </xf>
    <xf numFmtId="165" fontId="0" fillId="0" borderId="12" xfId="17" applyNumberFormat="1" applyBorder="1" applyAlignment="1">
      <alignment horizontal="right"/>
    </xf>
    <xf numFmtId="165" fontId="0" fillId="2" borderId="12" xfId="17" applyNumberFormat="1" applyFont="1" applyFill="1" applyBorder="1" applyAlignment="1">
      <alignment horizontal="right"/>
    </xf>
    <xf numFmtId="165" fontId="0" fillId="2" borderId="12" xfId="17" applyNumberFormat="1" applyFill="1" applyBorder="1" applyAlignment="1">
      <alignment horizontal="right"/>
    </xf>
    <xf numFmtId="6" fontId="14" fillId="2" borderId="12" xfId="0" applyNumberFormat="1" applyFont="1" applyFill="1" applyBorder="1" applyAlignment="1">
      <alignment horizontal="right"/>
    </xf>
    <xf numFmtId="8" fontId="14" fillId="2" borderId="12" xfId="0" applyNumberFormat="1" applyFont="1" applyFill="1" applyBorder="1" applyAlignment="1">
      <alignment horizontal="right"/>
    </xf>
    <xf numFmtId="0" fontId="0" fillId="0" borderId="0" xfId="0" applyBorder="1" applyAlignment="1">
      <alignment/>
    </xf>
    <xf numFmtId="0" fontId="1" fillId="0" borderId="0" xfId="0" applyFont="1" applyBorder="1" applyAlignment="1">
      <alignment vertical="center"/>
    </xf>
    <xf numFmtId="0" fontId="0" fillId="0" borderId="10" xfId="0" applyBorder="1" applyAlignment="1">
      <alignment/>
    </xf>
    <xf numFmtId="0" fontId="0" fillId="0" borderId="12" xfId="0" applyFont="1" applyBorder="1" applyAlignment="1">
      <alignment/>
    </xf>
    <xf numFmtId="0" fontId="0" fillId="2" borderId="12" xfId="0" applyFill="1" applyBorder="1" applyAlignment="1">
      <alignment/>
    </xf>
    <xf numFmtId="0" fontId="0" fillId="0" borderId="12" xfId="0" applyFont="1" applyFill="1" applyBorder="1" applyAlignment="1">
      <alignment/>
    </xf>
    <xf numFmtId="0" fontId="0" fillId="0" borderId="12" xfId="0" applyFont="1" applyBorder="1" applyAlignment="1">
      <alignment horizontal="right"/>
    </xf>
    <xf numFmtId="0" fontId="15" fillId="0" borderId="12" xfId="0" applyFont="1" applyBorder="1" applyAlignment="1">
      <alignment horizontal="right" wrapText="1"/>
    </xf>
    <xf numFmtId="0" fontId="15" fillId="0" borderId="12" xfId="0" applyFont="1" applyBorder="1" applyAlignment="1">
      <alignment horizontal="right"/>
    </xf>
    <xf numFmtId="165" fontId="2" fillId="0" borderId="0" xfId="17" applyNumberFormat="1" applyFont="1" applyBorder="1" applyAlignment="1">
      <alignment vertical="center"/>
    </xf>
    <xf numFmtId="165" fontId="2" fillId="0" borderId="1" xfId="17" applyNumberFormat="1" applyFont="1" applyBorder="1" applyAlignment="1">
      <alignment vertical="center"/>
    </xf>
    <xf numFmtId="165" fontId="3" fillId="0" borderId="0" xfId="17" applyNumberFormat="1" applyFont="1" applyBorder="1" applyAlignment="1">
      <alignment vertical="center"/>
    </xf>
    <xf numFmtId="165" fontId="2" fillId="2" borderId="1" xfId="17" applyNumberFormat="1" applyFont="1" applyFill="1" applyBorder="1" applyAlignment="1">
      <alignment vertical="center"/>
    </xf>
    <xf numFmtId="165" fontId="2" fillId="2" borderId="5" xfId="17" applyNumberFormat="1" applyFont="1" applyFill="1" applyBorder="1" applyAlignment="1">
      <alignment vertical="center"/>
    </xf>
    <xf numFmtId="165" fontId="2" fillId="0" borderId="5" xfId="17" applyNumberFormat="1" applyFont="1" applyFill="1" applyBorder="1" applyAlignment="1">
      <alignment vertical="center"/>
    </xf>
    <xf numFmtId="0" fontId="7" fillId="0" borderId="6" xfId="19" applyNumberFormat="1" applyFont="1" applyBorder="1" applyAlignment="1">
      <alignment vertical="center"/>
    </xf>
    <xf numFmtId="0" fontId="7" fillId="0" borderId="5" xfId="19" applyNumberFormat="1" applyFont="1" applyBorder="1" applyAlignment="1">
      <alignment vertical="center"/>
    </xf>
    <xf numFmtId="0" fontId="8" fillId="0" borderId="14" xfId="17" applyNumberFormat="1" applyFont="1" applyBorder="1" applyAlignment="1">
      <alignment vertical="center"/>
    </xf>
    <xf numFmtId="165" fontId="16" fillId="0" borderId="0" xfId="17" applyNumberFormat="1" applyFont="1" applyBorder="1" applyAlignment="1">
      <alignment horizontal="left" vertical="center"/>
    </xf>
    <xf numFmtId="0" fontId="15" fillId="0" borderId="11" xfId="0" applyFont="1" applyBorder="1" applyAlignment="1">
      <alignment/>
    </xf>
    <xf numFmtId="0" fontId="15" fillId="0" borderId="13" xfId="0" applyFont="1" applyBorder="1" applyAlignment="1">
      <alignment horizontal="right" wrapText="1"/>
    </xf>
    <xf numFmtId="0" fontId="0" fillId="3" borderId="0" xfId="0" applyFill="1" applyAlignment="1">
      <alignment/>
    </xf>
    <xf numFmtId="0" fontId="6" fillId="0" borderId="12" xfId="0" applyFont="1" applyBorder="1" applyAlignment="1">
      <alignment/>
    </xf>
    <xf numFmtId="0" fontId="5" fillId="3" borderId="12" xfId="0" applyFont="1" applyFill="1" applyBorder="1" applyAlignment="1">
      <alignment/>
    </xf>
    <xf numFmtId="9" fontId="5" fillId="3" borderId="12" xfId="0" applyNumberFormat="1" applyFont="1" applyFill="1" applyBorder="1" applyAlignment="1">
      <alignment horizontal="right"/>
    </xf>
    <xf numFmtId="0" fontId="5" fillId="3" borderId="12" xfId="0" applyFont="1" applyFill="1" applyBorder="1" applyAlignment="1">
      <alignment horizontal="right"/>
    </xf>
    <xf numFmtId="0" fontId="5" fillId="4" borderId="12" xfId="0" applyFont="1" applyFill="1" applyBorder="1" applyAlignment="1">
      <alignment/>
    </xf>
    <xf numFmtId="9" fontId="5" fillId="4" borderId="12" xfId="0" applyNumberFormat="1" applyFont="1" applyFill="1" applyBorder="1" applyAlignment="1">
      <alignment/>
    </xf>
    <xf numFmtId="0" fontId="5" fillId="4" borderId="12" xfId="0" applyFont="1" applyFill="1" applyBorder="1" applyAlignment="1">
      <alignment horizontal="right"/>
    </xf>
    <xf numFmtId="0" fontId="0" fillId="0" borderId="0" xfId="0" applyFont="1" applyBorder="1" applyAlignment="1">
      <alignment/>
    </xf>
    <xf numFmtId="9" fontId="0" fillId="0" borderId="0" xfId="0" applyNumberFormat="1" applyAlignment="1">
      <alignment/>
    </xf>
    <xf numFmtId="9" fontId="0" fillId="0" borderId="10" xfId="0" applyNumberFormat="1" applyBorder="1" applyAlignment="1">
      <alignment/>
    </xf>
    <xf numFmtId="0" fontId="15" fillId="4" borderId="12" xfId="0" applyFont="1" applyFill="1" applyBorder="1" applyAlignment="1">
      <alignment/>
    </xf>
    <xf numFmtId="0" fontId="15" fillId="3" borderId="12" xfId="0" applyFont="1" applyFill="1" applyBorder="1" applyAlignment="1">
      <alignment/>
    </xf>
    <xf numFmtId="0" fontId="2" fillId="2"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1" fontId="0" fillId="0" borderId="0" xfId="17" applyNumberFormat="1" applyFill="1" applyAlignment="1">
      <alignment vertical="center"/>
    </xf>
    <xf numFmtId="1" fontId="0" fillId="0" borderId="0" xfId="0" applyNumberFormat="1" applyFill="1" applyAlignment="1">
      <alignment vertical="center"/>
    </xf>
    <xf numFmtId="0" fontId="9" fillId="0" borderId="0" xfId="0" applyFont="1" applyBorder="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xf>
    <xf numFmtId="0" fontId="0" fillId="0" borderId="0" xfId="0" applyFont="1" applyAlignment="1">
      <alignment wrapText="1"/>
    </xf>
    <xf numFmtId="0" fontId="2" fillId="3" borderId="0" xfId="0" applyFont="1" applyFill="1" applyAlignment="1">
      <alignment wrapText="1"/>
    </xf>
    <xf numFmtId="0" fontId="2" fillId="3" borderId="0" xfId="0" applyFont="1" applyFill="1" applyAlignment="1">
      <alignment/>
    </xf>
    <xf numFmtId="0" fontId="17" fillId="3" borderId="0" xfId="0" applyFont="1" applyFill="1" applyAlignment="1">
      <alignment wrapText="1"/>
    </xf>
    <xf numFmtId="0" fontId="0" fillId="3" borderId="0" xfId="0" applyFill="1" applyAlignment="1">
      <alignment wrapText="1"/>
    </xf>
    <xf numFmtId="17" fontId="2" fillId="0" borderId="16" xfId="0" applyNumberFormat="1" applyFont="1" applyBorder="1" applyAlignment="1">
      <alignment horizontal="right" vertical="center"/>
    </xf>
    <xf numFmtId="0" fontId="0" fillId="0" borderId="16" xfId="0" applyBorder="1" applyAlignment="1">
      <alignment vertical="center"/>
    </xf>
    <xf numFmtId="17" fontId="2" fillId="0" borderId="17" xfId="0" applyNumberFormat="1" applyFont="1" applyBorder="1" applyAlignment="1">
      <alignment horizontal="right" vertical="center"/>
    </xf>
    <xf numFmtId="0" fontId="0" fillId="0" borderId="17" xfId="0" applyBorder="1" applyAlignment="1">
      <alignment vertical="center"/>
    </xf>
    <xf numFmtId="0" fontId="2" fillId="0" borderId="17" xfId="0" applyFont="1" applyBorder="1" applyAlignment="1">
      <alignment horizontal="righ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2" xfId="0" applyFont="1" applyBorder="1" applyAlignment="1">
      <alignment horizontal="right" vertical="center" wrapText="1"/>
    </xf>
    <xf numFmtId="0" fontId="2" fillId="0" borderId="5" xfId="0" applyFont="1" applyBorder="1" applyAlignment="1">
      <alignment horizontal="right" vertical="center" wrapText="1"/>
    </xf>
    <xf numFmtId="0" fontId="2" fillId="0" borderId="5" xfId="0" applyFont="1" applyBorder="1" applyAlignment="1">
      <alignment horizontal="right" vertical="center"/>
    </xf>
    <xf numFmtId="0" fontId="10" fillId="0" borderId="0" xfId="0" applyFont="1" applyAlignment="1">
      <alignment vertical="center" wrapText="1"/>
    </xf>
    <xf numFmtId="0" fontId="0" fillId="0" borderId="0" xfId="0" applyAlignment="1">
      <alignment vertical="center" wrapText="1"/>
    </xf>
    <xf numFmtId="0" fontId="9" fillId="0" borderId="19" xfId="0" applyFont="1" applyBorder="1" applyAlignment="1">
      <alignment vertical="center" wrapText="1"/>
    </xf>
    <xf numFmtId="0" fontId="0" fillId="0" borderId="19" xfId="0" applyBorder="1" applyAlignment="1">
      <alignment vertical="center" wrapText="1"/>
    </xf>
    <xf numFmtId="0" fontId="1" fillId="0" borderId="19" xfId="0" applyFont="1" applyBorder="1" applyAlignment="1">
      <alignment vertical="center"/>
    </xf>
    <xf numFmtId="0" fontId="9" fillId="0" borderId="0" xfId="0" applyFont="1" applyAlignment="1">
      <alignment vertical="center" wrapText="1"/>
    </xf>
    <xf numFmtId="0" fontId="1" fillId="0" borderId="0" xfId="0" applyFont="1" applyAlignment="1">
      <alignment vertical="center" wrapText="1"/>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0</xdr:row>
      <xdr:rowOff>9525</xdr:rowOff>
    </xdr:from>
    <xdr:to>
      <xdr:col>5</xdr:col>
      <xdr:colOff>590550</xdr:colOff>
      <xdr:row>4</xdr:row>
      <xdr:rowOff>47625</xdr:rowOff>
    </xdr:to>
    <xdr:pic>
      <xdr:nvPicPr>
        <xdr:cNvPr id="1" name="Picture 2"/>
        <xdr:cNvPicPr preferRelativeResize="1">
          <a:picLocks noChangeAspect="1"/>
        </xdr:cNvPicPr>
      </xdr:nvPicPr>
      <xdr:blipFill>
        <a:blip r:embed="rId1"/>
        <a:stretch>
          <a:fillRect/>
        </a:stretch>
      </xdr:blipFill>
      <xdr:spPr>
        <a:xfrm>
          <a:off x="4314825" y="9525"/>
          <a:ext cx="657225" cy="685800"/>
        </a:xfrm>
        <a:prstGeom prst="rect">
          <a:avLst/>
        </a:prstGeom>
        <a:noFill/>
        <a:ln w="9525" cmpd="sng">
          <a:noFill/>
        </a:ln>
      </xdr:spPr>
    </xdr:pic>
    <xdr:clientData/>
  </xdr:twoCellAnchor>
  <xdr:twoCellAnchor editAs="oneCell">
    <xdr:from>
      <xdr:col>6</xdr:col>
      <xdr:colOff>47625</xdr:colOff>
      <xdr:row>0</xdr:row>
      <xdr:rowOff>0</xdr:rowOff>
    </xdr:from>
    <xdr:to>
      <xdr:col>6</xdr:col>
      <xdr:colOff>752475</xdr:colOff>
      <xdr:row>4</xdr:row>
      <xdr:rowOff>28575</xdr:rowOff>
    </xdr:to>
    <xdr:pic>
      <xdr:nvPicPr>
        <xdr:cNvPr id="2" name="Picture 3"/>
        <xdr:cNvPicPr preferRelativeResize="1">
          <a:picLocks noChangeAspect="1"/>
        </xdr:cNvPicPr>
      </xdr:nvPicPr>
      <xdr:blipFill>
        <a:blip r:embed="rId2"/>
        <a:stretch>
          <a:fillRect/>
        </a:stretch>
      </xdr:blipFill>
      <xdr:spPr>
        <a:xfrm>
          <a:off x="5076825" y="0"/>
          <a:ext cx="704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45</xdr:row>
      <xdr:rowOff>123825</xdr:rowOff>
    </xdr:from>
    <xdr:to>
      <xdr:col>5</xdr:col>
      <xdr:colOff>133350</xdr:colOff>
      <xdr:row>48</xdr:row>
      <xdr:rowOff>133350</xdr:rowOff>
    </xdr:to>
    <xdr:pic>
      <xdr:nvPicPr>
        <xdr:cNvPr id="1" name="Picture 1"/>
        <xdr:cNvPicPr preferRelativeResize="1">
          <a:picLocks noChangeAspect="1"/>
        </xdr:cNvPicPr>
      </xdr:nvPicPr>
      <xdr:blipFill>
        <a:blip r:embed="rId1"/>
        <a:stretch>
          <a:fillRect/>
        </a:stretch>
      </xdr:blipFill>
      <xdr:spPr>
        <a:xfrm>
          <a:off x="4124325" y="8677275"/>
          <a:ext cx="476250" cy="495300"/>
        </a:xfrm>
        <a:prstGeom prst="rect">
          <a:avLst/>
        </a:prstGeom>
        <a:noFill/>
        <a:ln w="9525" cmpd="sng">
          <a:noFill/>
        </a:ln>
      </xdr:spPr>
    </xdr:pic>
    <xdr:clientData/>
  </xdr:twoCellAnchor>
  <xdr:twoCellAnchor editAs="oneCell">
    <xdr:from>
      <xdr:col>5</xdr:col>
      <xdr:colOff>190500</xdr:colOff>
      <xdr:row>45</xdr:row>
      <xdr:rowOff>114300</xdr:rowOff>
    </xdr:from>
    <xdr:to>
      <xdr:col>5</xdr:col>
      <xdr:colOff>695325</xdr:colOff>
      <xdr:row>48</xdr:row>
      <xdr:rowOff>114300</xdr:rowOff>
    </xdr:to>
    <xdr:pic>
      <xdr:nvPicPr>
        <xdr:cNvPr id="2" name="Picture 2"/>
        <xdr:cNvPicPr preferRelativeResize="1">
          <a:picLocks noChangeAspect="1"/>
        </xdr:cNvPicPr>
      </xdr:nvPicPr>
      <xdr:blipFill>
        <a:blip r:embed="rId2"/>
        <a:stretch>
          <a:fillRect/>
        </a:stretch>
      </xdr:blipFill>
      <xdr:spPr>
        <a:xfrm>
          <a:off x="4657725" y="8667750"/>
          <a:ext cx="5048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0</xdr:rowOff>
    </xdr:from>
    <xdr:to>
      <xdr:col>9</xdr:col>
      <xdr:colOff>266700</xdr:colOff>
      <xdr:row>4</xdr:row>
      <xdr:rowOff>85725</xdr:rowOff>
    </xdr:to>
    <xdr:pic>
      <xdr:nvPicPr>
        <xdr:cNvPr id="1" name="Picture 1"/>
        <xdr:cNvPicPr preferRelativeResize="1">
          <a:picLocks noChangeAspect="1"/>
        </xdr:cNvPicPr>
      </xdr:nvPicPr>
      <xdr:blipFill>
        <a:blip r:embed="rId1"/>
        <a:stretch>
          <a:fillRect/>
        </a:stretch>
      </xdr:blipFill>
      <xdr:spPr>
        <a:xfrm>
          <a:off x="7029450" y="0"/>
          <a:ext cx="657225" cy="685800"/>
        </a:xfrm>
        <a:prstGeom prst="rect">
          <a:avLst/>
        </a:prstGeom>
        <a:noFill/>
        <a:ln w="9525" cmpd="sng">
          <a:noFill/>
        </a:ln>
      </xdr:spPr>
    </xdr:pic>
    <xdr:clientData/>
  </xdr:twoCellAnchor>
  <xdr:twoCellAnchor editAs="oneCell">
    <xdr:from>
      <xdr:col>9</xdr:col>
      <xdr:colOff>342900</xdr:colOff>
      <xdr:row>0</xdr:row>
      <xdr:rowOff>0</xdr:rowOff>
    </xdr:from>
    <xdr:to>
      <xdr:col>9</xdr:col>
      <xdr:colOff>1047750</xdr:colOff>
      <xdr:row>4</xdr:row>
      <xdr:rowOff>76200</xdr:rowOff>
    </xdr:to>
    <xdr:pic>
      <xdr:nvPicPr>
        <xdr:cNvPr id="2" name="Picture 2"/>
        <xdr:cNvPicPr preferRelativeResize="1">
          <a:picLocks noChangeAspect="1"/>
        </xdr:cNvPicPr>
      </xdr:nvPicPr>
      <xdr:blipFill>
        <a:blip r:embed="rId2"/>
        <a:stretch>
          <a:fillRect/>
        </a:stretch>
      </xdr:blipFill>
      <xdr:spPr>
        <a:xfrm>
          <a:off x="7762875" y="0"/>
          <a:ext cx="704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J58"/>
  <sheetViews>
    <sheetView tabSelected="1" workbookViewId="0" topLeftCell="A1">
      <selection activeCell="A46" sqref="A46"/>
    </sheetView>
  </sheetViews>
  <sheetFormatPr defaultColWidth="11.421875" defaultRowHeight="12.75"/>
  <cols>
    <col min="1" max="1" width="26.57421875" style="0" customWidth="1"/>
    <col min="2" max="4" width="9.7109375" style="0" customWidth="1"/>
    <col min="5" max="5" width="10.00390625" style="0" customWidth="1"/>
    <col min="6" max="6" width="9.7109375" style="0" customWidth="1"/>
  </cols>
  <sheetData>
    <row r="5" ht="18">
      <c r="A5" s="45" t="s">
        <v>35</v>
      </c>
    </row>
    <row r="6" ht="12.75">
      <c r="A6" s="8"/>
    </row>
    <row r="7" spans="1:6" s="8" customFormat="1" ht="12.75" customHeight="1">
      <c r="A7" s="56" t="s">
        <v>36</v>
      </c>
      <c r="B7" s="53" t="s">
        <v>37</v>
      </c>
      <c r="C7" s="53"/>
      <c r="D7" s="53"/>
      <c r="E7" s="53"/>
      <c r="F7" s="53"/>
    </row>
    <row r="8" spans="1:6" s="8" customFormat="1" ht="12.75" customHeight="1">
      <c r="A8" s="52"/>
      <c r="B8" s="53" t="s">
        <v>38</v>
      </c>
      <c r="C8" s="53"/>
      <c r="D8" s="53"/>
      <c r="E8" s="53"/>
      <c r="F8" s="53"/>
    </row>
    <row r="9" spans="1:6" s="8" customFormat="1" ht="12.75" customHeight="1">
      <c r="A9" s="52"/>
      <c r="B9" s="53" t="s">
        <v>39</v>
      </c>
      <c r="C9" s="53"/>
      <c r="D9" s="53"/>
      <c r="E9" s="53"/>
      <c r="F9" s="53"/>
    </row>
    <row r="10" spans="1:6" s="8" customFormat="1" ht="12.75" customHeight="1">
      <c r="A10" s="52"/>
      <c r="B10" s="53" t="s">
        <v>40</v>
      </c>
      <c r="C10" s="53"/>
      <c r="D10" s="53"/>
      <c r="E10" s="53"/>
      <c r="F10" s="53"/>
    </row>
    <row r="11" spans="1:6" s="8" customFormat="1" ht="12.75" customHeight="1">
      <c r="A11" s="52"/>
      <c r="B11" s="53" t="s">
        <v>41</v>
      </c>
      <c r="C11" s="53"/>
      <c r="D11" s="53"/>
      <c r="E11" s="53"/>
      <c r="F11" s="53"/>
    </row>
    <row r="12" spans="1:7" s="8" customFormat="1" ht="12.75">
      <c r="A12" s="46"/>
      <c r="B12" s="47"/>
      <c r="C12" s="47"/>
      <c r="D12" s="47"/>
      <c r="E12" s="47"/>
      <c r="F12" s="47"/>
      <c r="G12" s="40"/>
    </row>
    <row r="13" s="8" customFormat="1" ht="12.75"/>
    <row r="14" s="8" customFormat="1" ht="12.75">
      <c r="A14" s="10" t="s">
        <v>42</v>
      </c>
    </row>
    <row r="15" s="8" customFormat="1" ht="6.75" customHeight="1"/>
    <row r="16" s="8" customFormat="1" ht="18" customHeight="1">
      <c r="A16" s="8" t="s">
        <v>68</v>
      </c>
    </row>
    <row r="17" s="8" customFormat="1" ht="18" customHeight="1">
      <c r="A17" s="8" t="s">
        <v>69</v>
      </c>
    </row>
    <row r="18" s="8" customFormat="1" ht="18" customHeight="1">
      <c r="A18" s="8" t="s">
        <v>70</v>
      </c>
    </row>
    <row r="19" s="8" customFormat="1" ht="18" customHeight="1">
      <c r="A19" s="8" t="s">
        <v>73</v>
      </c>
    </row>
    <row r="20" s="8" customFormat="1" ht="18" customHeight="1">
      <c r="A20" s="8" t="s">
        <v>71</v>
      </c>
    </row>
    <row r="21" spans="1:2" s="8" customFormat="1" ht="18" customHeight="1">
      <c r="A21" s="8" t="s">
        <v>72</v>
      </c>
      <c r="B21" s="8" t="s">
        <v>43</v>
      </c>
    </row>
    <row r="22" s="8" customFormat="1" ht="18" customHeight="1">
      <c r="B22" s="8" t="s">
        <v>44</v>
      </c>
    </row>
    <row r="23" s="8" customFormat="1" ht="18" customHeight="1">
      <c r="B23" s="8" t="s">
        <v>45</v>
      </c>
    </row>
    <row r="24" spans="1:7" ht="12.75">
      <c r="A24" s="38"/>
      <c r="B24" s="39"/>
      <c r="C24" s="39"/>
      <c r="D24" s="39"/>
      <c r="E24" s="39"/>
      <c r="F24" s="39"/>
      <c r="G24" s="39"/>
    </row>
    <row r="25" ht="12.75">
      <c r="A25" s="8"/>
    </row>
    <row r="26" ht="12.75">
      <c r="A26" s="10" t="s">
        <v>46</v>
      </c>
    </row>
    <row r="27" ht="7.5" customHeight="1">
      <c r="A27" s="10"/>
    </row>
    <row r="28" spans="1:7" ht="64.5" customHeight="1">
      <c r="A28" s="108" t="s">
        <v>74</v>
      </c>
      <c r="B28" s="109"/>
      <c r="C28" s="109"/>
      <c r="D28" s="109"/>
      <c r="E28" s="109"/>
      <c r="F28" s="109"/>
      <c r="G28" s="109"/>
    </row>
    <row r="29" spans="1:6" ht="12.75">
      <c r="A29" s="1"/>
      <c r="B29" s="57"/>
      <c r="C29" s="57"/>
      <c r="D29" s="57"/>
      <c r="E29" s="57"/>
      <c r="F29" s="57"/>
    </row>
    <row r="30" s="57" customFormat="1" ht="12.75">
      <c r="A30" s="57" t="s">
        <v>47</v>
      </c>
    </row>
    <row r="31" spans="1:7" s="57" customFormat="1" ht="12.75">
      <c r="A31" s="69"/>
      <c r="B31" s="69"/>
      <c r="C31" s="69"/>
      <c r="D31" s="69"/>
      <c r="E31" s="69"/>
      <c r="F31" s="69"/>
      <c r="G31" s="69"/>
    </row>
    <row r="32" spans="1:6" ht="12.75">
      <c r="A32" s="52"/>
      <c r="B32" s="52"/>
      <c r="C32" s="52"/>
      <c r="D32" s="52"/>
      <c r="E32" s="52"/>
      <c r="F32" s="52"/>
    </row>
    <row r="33" ht="12.75">
      <c r="A33" s="10" t="s">
        <v>48</v>
      </c>
    </row>
    <row r="34" ht="4.5" customHeight="1">
      <c r="A34" s="10"/>
    </row>
    <row r="35" spans="1:6" s="1" customFormat="1" ht="12.75" customHeight="1">
      <c r="A35" s="53" t="s">
        <v>84</v>
      </c>
      <c r="B35" s="53"/>
      <c r="C35" s="53"/>
      <c r="D35" s="53"/>
      <c r="E35" s="53"/>
      <c r="F35" s="53"/>
    </row>
    <row r="36" ht="12.75">
      <c r="A36" s="8"/>
    </row>
    <row r="37" spans="1:7" s="58" customFormat="1" ht="12.75">
      <c r="A37" s="73"/>
      <c r="B37" s="74" t="s">
        <v>49</v>
      </c>
      <c r="C37" s="74" t="s">
        <v>50</v>
      </c>
      <c r="D37" s="75" t="s">
        <v>51</v>
      </c>
      <c r="E37" s="75" t="s">
        <v>4</v>
      </c>
      <c r="F37" s="75" t="s">
        <v>52</v>
      </c>
      <c r="G37" s="75" t="s">
        <v>58</v>
      </c>
    </row>
    <row r="38" spans="1:7" ht="12.75">
      <c r="A38" s="70" t="s">
        <v>53</v>
      </c>
      <c r="B38" s="59">
        <v>82</v>
      </c>
      <c r="C38" s="59">
        <v>43</v>
      </c>
      <c r="D38" s="60">
        <v>15</v>
      </c>
      <c r="E38" s="60">
        <v>139</v>
      </c>
      <c r="F38" s="62" t="s">
        <v>55</v>
      </c>
      <c r="G38" s="71"/>
    </row>
    <row r="39" spans="1:7" ht="12.75">
      <c r="A39" s="70" t="s">
        <v>54</v>
      </c>
      <c r="B39" s="61">
        <v>626</v>
      </c>
      <c r="C39" s="61">
        <v>426</v>
      </c>
      <c r="D39" s="62">
        <v>148</v>
      </c>
      <c r="E39" s="62">
        <v>1199</v>
      </c>
      <c r="F39" s="62" t="s">
        <v>56</v>
      </c>
      <c r="G39" s="71"/>
    </row>
    <row r="40" spans="1:7" ht="14.25">
      <c r="A40" s="70" t="s">
        <v>57</v>
      </c>
      <c r="B40" s="63"/>
      <c r="C40" s="63"/>
      <c r="D40" s="64"/>
      <c r="E40" s="60">
        <f>PRODUCT(G40*1.2)</f>
        <v>65379.6</v>
      </c>
      <c r="F40" s="64"/>
      <c r="G40" s="65">
        <v>54483</v>
      </c>
    </row>
    <row r="41" spans="1:7" ht="14.25">
      <c r="A41" s="70" t="s">
        <v>59</v>
      </c>
      <c r="B41" s="63"/>
      <c r="C41" s="63"/>
      <c r="D41" s="64"/>
      <c r="E41" s="60">
        <f>PRODUCT(G41*0.8)</f>
        <v>191656</v>
      </c>
      <c r="F41" s="64"/>
      <c r="G41" s="65">
        <v>239570</v>
      </c>
    </row>
    <row r="42" spans="1:7" ht="14.25">
      <c r="A42" s="72" t="s">
        <v>60</v>
      </c>
      <c r="B42" s="63"/>
      <c r="C42" s="63"/>
      <c r="D42" s="64"/>
      <c r="E42" s="60">
        <f>PRODUCT(G42*0.8)</f>
        <v>165.79200000000003</v>
      </c>
      <c r="F42" s="64"/>
      <c r="G42" s="66">
        <v>207.24</v>
      </c>
    </row>
    <row r="43" ht="12.75">
      <c r="A43" s="8"/>
    </row>
    <row r="44" spans="1:10" s="67" customFormat="1" ht="42" customHeight="1">
      <c r="A44" s="106" t="s">
        <v>85</v>
      </c>
      <c r="B44" s="107"/>
      <c r="C44" s="107"/>
      <c r="D44" s="107"/>
      <c r="E44" s="107"/>
      <c r="F44" s="107"/>
      <c r="G44" s="107"/>
      <c r="H44" s="68"/>
      <c r="I44" s="68"/>
      <c r="J44" s="68"/>
    </row>
    <row r="45" spans="1:6" ht="12.75">
      <c r="A45" s="54"/>
      <c r="B45" s="55"/>
      <c r="C45" s="55"/>
      <c r="D45" s="55"/>
      <c r="E45" s="55"/>
      <c r="F45" s="55"/>
    </row>
    <row r="46" ht="27" customHeight="1"/>
    <row r="49" ht="41.25" customHeight="1"/>
    <row r="50" spans="1:3" ht="12.75">
      <c r="A50" s="8"/>
      <c r="C50" s="9"/>
    </row>
    <row r="51" ht="12.75">
      <c r="A51" s="8"/>
    </row>
    <row r="54" ht="12.75">
      <c r="A54" s="48"/>
    </row>
    <row r="55" ht="12.75">
      <c r="A55" s="48"/>
    </row>
    <row r="56" ht="12.75">
      <c r="A56" s="48"/>
    </row>
    <row r="57" ht="12.75">
      <c r="A57" s="48"/>
    </row>
    <row r="58" ht="12.75">
      <c r="A58" s="48"/>
    </row>
  </sheetData>
  <mergeCells count="2">
    <mergeCell ref="A44:G44"/>
    <mergeCell ref="A28:G28"/>
  </mergeCells>
  <printOptions/>
  <pageMargins left="0.75" right="0.75" top="1" bottom="1" header="0.4921259845" footer="0.4921259845"/>
  <pageSetup horizontalDpi="600" verticalDpi="600" orientation="portrait" paperSize="9" r:id="rId2"/>
  <headerFooter alignWithMargins="0">
    <oddFooter>&amp;CSeite 1</oddFooter>
  </headerFooter>
  <drawing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4">
      <selection activeCell="H29" sqref="H29"/>
    </sheetView>
  </sheetViews>
  <sheetFormatPr defaultColWidth="11.421875" defaultRowHeight="12.75"/>
  <cols>
    <col min="1" max="1" width="20.00390625" style="0" customWidth="1"/>
    <col min="2" max="2" width="12.7109375" style="0" customWidth="1"/>
    <col min="6" max="6" width="17.8515625" style="0" customWidth="1"/>
  </cols>
  <sheetData>
    <row r="1" ht="18">
      <c r="A1" s="45" t="s">
        <v>31</v>
      </c>
    </row>
    <row r="2" ht="12.75">
      <c r="A2" s="8"/>
    </row>
    <row r="3" s="8" customFormat="1" ht="12.75">
      <c r="A3" s="10" t="s">
        <v>5</v>
      </c>
    </row>
    <row r="4" s="8" customFormat="1" ht="12.75">
      <c r="A4" s="8" t="s">
        <v>6</v>
      </c>
    </row>
    <row r="5" s="8" customFormat="1" ht="12.75">
      <c r="A5" s="8" t="s">
        <v>7</v>
      </c>
    </row>
    <row r="6" s="8" customFormat="1" ht="12.75">
      <c r="A6" s="8" t="s">
        <v>89</v>
      </c>
    </row>
    <row r="7" s="8" customFormat="1" ht="12.75">
      <c r="A7" s="8" t="s">
        <v>8</v>
      </c>
    </row>
    <row r="8" s="8" customFormat="1" ht="12.75">
      <c r="A8" s="8" t="s">
        <v>9</v>
      </c>
    </row>
    <row r="9" s="8" customFormat="1" ht="12.75">
      <c r="A9" s="8" t="s">
        <v>10</v>
      </c>
    </row>
    <row r="10" spans="1:6" ht="12.75">
      <c r="A10" s="38"/>
      <c r="B10" s="39"/>
      <c r="C10" s="39"/>
      <c r="D10" s="39"/>
      <c r="E10" s="39"/>
      <c r="F10" s="39"/>
    </row>
    <row r="11" spans="1:6" ht="12.75">
      <c r="A11" s="96"/>
      <c r="B11" s="67"/>
      <c r="C11" s="67"/>
      <c r="D11" s="67"/>
      <c r="E11" s="67"/>
      <c r="F11" s="67"/>
    </row>
    <row r="12" ht="12.75">
      <c r="A12" s="10" t="s">
        <v>11</v>
      </c>
    </row>
    <row r="13" spans="1:5" ht="12.75">
      <c r="A13" s="8" t="s">
        <v>12</v>
      </c>
      <c r="E13" s="8" t="s">
        <v>13</v>
      </c>
    </row>
    <row r="14" spans="1:5" ht="12.75">
      <c r="A14" s="8" t="s">
        <v>14</v>
      </c>
      <c r="E14" s="8" t="s">
        <v>15</v>
      </c>
    </row>
    <row r="15" spans="1:6" ht="12.75">
      <c r="A15" s="40"/>
      <c r="B15" s="39"/>
      <c r="C15" s="39"/>
      <c r="D15" s="39"/>
      <c r="E15" s="40"/>
      <c r="F15" s="39"/>
    </row>
    <row r="16" ht="12.75">
      <c r="A16" s="8"/>
    </row>
    <row r="17" ht="12.75">
      <c r="A17" s="10" t="s">
        <v>16</v>
      </c>
    </row>
    <row r="18" spans="1:6" s="1" customFormat="1" ht="56.25" customHeight="1">
      <c r="A18" s="110" t="s">
        <v>76</v>
      </c>
      <c r="B18" s="110"/>
      <c r="C18" s="110"/>
      <c r="D18" s="110"/>
      <c r="E18" s="110"/>
      <c r="F18" s="110"/>
    </row>
    <row r="19" ht="12.75">
      <c r="A19" s="8"/>
    </row>
    <row r="20" spans="1:3" ht="26.25" customHeight="1">
      <c r="A20" s="86" t="s">
        <v>17</v>
      </c>
      <c r="B20" s="74" t="s">
        <v>29</v>
      </c>
      <c r="C20" s="87" t="s">
        <v>30</v>
      </c>
    </row>
    <row r="21" spans="1:3" ht="12.75">
      <c r="A21" s="42" t="s">
        <v>18</v>
      </c>
      <c r="B21" s="43">
        <v>0.77</v>
      </c>
      <c r="C21" s="44">
        <v>0.72</v>
      </c>
    </row>
    <row r="22" spans="1:3" ht="12.75">
      <c r="A22" s="42" t="s">
        <v>19</v>
      </c>
      <c r="B22" s="43">
        <v>0.1</v>
      </c>
      <c r="C22" s="44">
        <v>0.22</v>
      </c>
    </row>
    <row r="23" spans="1:3" ht="12.75">
      <c r="A23" s="42" t="s">
        <v>20</v>
      </c>
      <c r="B23" s="43">
        <v>0.13</v>
      </c>
      <c r="C23" s="44">
        <v>0.06</v>
      </c>
    </row>
    <row r="24" spans="1:6" ht="12.75">
      <c r="A24" s="40"/>
      <c r="B24" s="41"/>
      <c r="C24" s="41"/>
      <c r="D24" s="39"/>
      <c r="E24" s="39"/>
      <c r="F24" s="39"/>
    </row>
    <row r="25" ht="12.75">
      <c r="A25" s="8"/>
    </row>
    <row r="26" ht="12.75">
      <c r="A26" s="10" t="s">
        <v>77</v>
      </c>
    </row>
    <row r="27" ht="6" customHeight="1">
      <c r="A27" s="10"/>
    </row>
    <row r="28" spans="1:5" ht="12.75">
      <c r="A28" s="89"/>
      <c r="B28" s="99" t="s">
        <v>79</v>
      </c>
      <c r="C28" s="99"/>
      <c r="D28" s="100" t="s">
        <v>81</v>
      </c>
      <c r="E28" s="100"/>
    </row>
    <row r="29" spans="1:5" ht="12.75">
      <c r="A29" s="70"/>
      <c r="B29" s="93" t="s">
        <v>78</v>
      </c>
      <c r="C29" s="93" t="s">
        <v>80</v>
      </c>
      <c r="D29" s="90" t="s">
        <v>78</v>
      </c>
      <c r="E29" s="90" t="s">
        <v>80</v>
      </c>
    </row>
    <row r="30" spans="1:5" ht="12.75">
      <c r="A30" s="70" t="s">
        <v>18</v>
      </c>
      <c r="B30" s="94">
        <v>0.45</v>
      </c>
      <c r="C30" s="94">
        <v>0.25</v>
      </c>
      <c r="D30" s="91">
        <v>0.45</v>
      </c>
      <c r="E30" s="91" t="s">
        <v>82</v>
      </c>
    </row>
    <row r="31" spans="1:5" ht="12.75">
      <c r="A31" s="70" t="s">
        <v>19</v>
      </c>
      <c r="B31" s="95" t="s">
        <v>82</v>
      </c>
      <c r="C31" s="94">
        <v>0.9</v>
      </c>
      <c r="D31" s="92" t="s">
        <v>82</v>
      </c>
      <c r="E31" s="91" t="s">
        <v>82</v>
      </c>
    </row>
    <row r="32" spans="1:6" s="67" customFormat="1" ht="12.75">
      <c r="A32" s="54"/>
      <c r="B32" s="55"/>
      <c r="C32" s="55"/>
      <c r="D32" s="55"/>
      <c r="E32" s="55"/>
      <c r="F32" s="55"/>
    </row>
    <row r="33" spans="1:6" ht="27.75" customHeight="1">
      <c r="A33" s="111" t="s">
        <v>75</v>
      </c>
      <c r="B33" s="112"/>
      <c r="C33" s="112"/>
      <c r="D33" s="112"/>
      <c r="E33" s="112"/>
      <c r="F33" s="112"/>
    </row>
    <row r="34" spans="1:10" ht="3" customHeight="1">
      <c r="A34" s="88"/>
      <c r="B34" s="88"/>
      <c r="C34" s="88"/>
      <c r="D34" s="88"/>
      <c r="E34" s="88"/>
      <c r="F34" s="88"/>
      <c r="H34" s="8" t="s">
        <v>22</v>
      </c>
      <c r="J34" s="9">
        <v>0.9</v>
      </c>
    </row>
    <row r="35" spans="1:10" ht="51.75" customHeight="1">
      <c r="A35" s="113" t="s">
        <v>90</v>
      </c>
      <c r="B35" s="114"/>
      <c r="C35" s="114"/>
      <c r="D35" s="114"/>
      <c r="E35" s="114"/>
      <c r="F35" s="114"/>
      <c r="J35" s="9"/>
    </row>
    <row r="36" spans="1:6" ht="12.75">
      <c r="A36" s="39"/>
      <c r="B36" s="39"/>
      <c r="C36" s="39"/>
      <c r="D36" s="39"/>
      <c r="E36" s="39"/>
      <c r="F36" s="39"/>
    </row>
    <row r="37" spans="1:6" ht="12.75">
      <c r="A37" s="67"/>
      <c r="B37" s="67"/>
      <c r="C37" s="67"/>
      <c r="D37" s="67"/>
      <c r="E37" s="67"/>
      <c r="F37" s="67"/>
    </row>
    <row r="38" ht="12.75" customHeight="1">
      <c r="A38" s="10" t="s">
        <v>21</v>
      </c>
    </row>
    <row r="39" ht="12.75" customHeight="1">
      <c r="A39" s="10"/>
    </row>
    <row r="40" spans="1:3" ht="12.75">
      <c r="A40" t="s">
        <v>83</v>
      </c>
      <c r="C40" s="97">
        <v>0.9</v>
      </c>
    </row>
    <row r="41" spans="1:3" ht="12.75">
      <c r="A41" s="8" t="s">
        <v>23</v>
      </c>
      <c r="C41" s="97">
        <v>0.3</v>
      </c>
    </row>
    <row r="42" spans="1:3" ht="12.75">
      <c r="A42" s="8" t="s">
        <v>91</v>
      </c>
      <c r="C42" s="97"/>
    </row>
    <row r="43" spans="1:6" ht="12.75">
      <c r="A43" s="40"/>
      <c r="B43" s="39"/>
      <c r="C43" s="98"/>
      <c r="D43" s="39"/>
      <c r="E43" s="39"/>
      <c r="F43" s="39"/>
    </row>
    <row r="44" spans="1:6" ht="12.75">
      <c r="A44" s="67"/>
      <c r="B44" s="67"/>
      <c r="C44" s="67"/>
      <c r="D44" s="67"/>
      <c r="E44" s="67"/>
      <c r="F44" s="67"/>
    </row>
    <row r="45" ht="12.75">
      <c r="A45" s="48" t="s">
        <v>0</v>
      </c>
    </row>
    <row r="46" ht="12.75">
      <c r="A46" s="48" t="s">
        <v>67</v>
      </c>
    </row>
    <row r="47" ht="12.75">
      <c r="A47" s="48" t="s">
        <v>32</v>
      </c>
    </row>
    <row r="48" ht="12.75">
      <c r="A48" s="48" t="s">
        <v>33</v>
      </c>
    </row>
    <row r="49" ht="12.75">
      <c r="A49" s="48" t="s">
        <v>34</v>
      </c>
    </row>
  </sheetData>
  <mergeCells count="3">
    <mergeCell ref="A18:F18"/>
    <mergeCell ref="A33:F33"/>
    <mergeCell ref="A35:F35"/>
  </mergeCells>
  <printOptions/>
  <pageMargins left="0.75" right="0.75" top="1" bottom="0.82" header="0.4921259845" footer="0.4921259845"/>
  <pageSetup horizontalDpi="600" verticalDpi="600" orientation="portrait" paperSize="9" r:id="rId2"/>
  <headerFooter alignWithMargins="0">
    <oddFooter>&amp;CSeite 2</oddFooter>
  </headerFooter>
  <drawing r:id="rId1"/>
</worksheet>
</file>

<file path=xl/worksheets/sheet3.xml><?xml version="1.0" encoding="utf-8"?>
<worksheet xmlns="http://schemas.openxmlformats.org/spreadsheetml/2006/main" xmlns:r="http://schemas.openxmlformats.org/officeDocument/2006/relationships">
  <dimension ref="A3:J23"/>
  <sheetViews>
    <sheetView workbookViewId="0" topLeftCell="A13">
      <selection activeCell="L9" sqref="L9"/>
    </sheetView>
  </sheetViews>
  <sheetFormatPr defaultColWidth="11.421875" defaultRowHeight="12.75"/>
  <cols>
    <col min="1" max="1" width="21.57421875" style="0" customWidth="1"/>
    <col min="2" max="2" width="20.7109375" style="0" customWidth="1"/>
    <col min="3" max="3" width="12.28125" style="0" customWidth="1"/>
    <col min="4" max="4" width="15.7109375" style="0" customWidth="1"/>
    <col min="5" max="5" width="1.421875" style="17" customWidth="1"/>
    <col min="6" max="6" width="15.7109375" style="0" customWidth="1"/>
    <col min="7" max="7" width="6.7109375" style="0" customWidth="1"/>
    <col min="8" max="8" width="15.7109375" style="0" customWidth="1"/>
    <col min="9" max="9" width="1.421875" style="32" customWidth="1"/>
    <col min="10" max="10" width="15.7109375" style="0" customWidth="1"/>
  </cols>
  <sheetData>
    <row r="1" ht="12.75"/>
    <row r="2" ht="9" customHeight="1"/>
    <row r="3" spans="1:9" s="2" customFormat="1" ht="12.75">
      <c r="A3" s="3" t="s">
        <v>0</v>
      </c>
      <c r="B3" s="3"/>
      <c r="C3" s="3"/>
      <c r="E3" s="15"/>
      <c r="I3" s="30"/>
    </row>
    <row r="4" spans="1:9" s="2" customFormat="1" ht="12.75">
      <c r="A4" s="3" t="s">
        <v>1</v>
      </c>
      <c r="B4" s="3"/>
      <c r="C4" s="3"/>
      <c r="E4" s="15"/>
      <c r="I4" s="30"/>
    </row>
    <row r="5" spans="5:9" s="2" customFormat="1" ht="12.75">
      <c r="E5" s="15"/>
      <c r="I5" s="30"/>
    </row>
    <row r="6" spans="1:10" s="2" customFormat="1" ht="18">
      <c r="A6" s="6" t="s">
        <v>2</v>
      </c>
      <c r="B6" s="6"/>
      <c r="C6" s="6"/>
      <c r="D6" s="7"/>
      <c r="E6" s="16"/>
      <c r="F6" s="7"/>
      <c r="G6" s="7"/>
      <c r="H6" s="7"/>
      <c r="I6" s="31"/>
      <c r="J6" s="7"/>
    </row>
    <row r="7" spans="1:9" s="103" customFormat="1" ht="18">
      <c r="A7" s="101" t="s">
        <v>92</v>
      </c>
      <c r="B7" s="6"/>
      <c r="C7" s="102"/>
      <c r="E7" s="104"/>
      <c r="I7" s="105"/>
    </row>
    <row r="8" spans="5:9" s="2" customFormat="1" ht="16.5" customHeight="1">
      <c r="E8" s="15"/>
      <c r="I8" s="30"/>
    </row>
    <row r="9" spans="1:10" s="2" customFormat="1" ht="27.75" customHeight="1">
      <c r="A9" s="3"/>
      <c r="B9" s="3"/>
      <c r="C9" s="11"/>
      <c r="D9" s="122" t="s">
        <v>63</v>
      </c>
      <c r="E9" s="122"/>
      <c r="F9" s="123"/>
      <c r="G9" s="3"/>
      <c r="H9" s="120" t="s">
        <v>64</v>
      </c>
      <c r="I9" s="120"/>
      <c r="J9" s="121"/>
    </row>
    <row r="10" spans="1:10" s="2" customFormat="1" ht="27.75" customHeight="1">
      <c r="A10" s="3"/>
      <c r="B10" s="3"/>
      <c r="C10" s="19" t="s">
        <v>24</v>
      </c>
      <c r="D10" s="19" t="s">
        <v>3</v>
      </c>
      <c r="E10" s="25"/>
      <c r="F10" s="22" t="s">
        <v>4</v>
      </c>
      <c r="G10" s="4"/>
      <c r="H10" s="50" t="s">
        <v>3</v>
      </c>
      <c r="I10" s="49"/>
      <c r="J10" s="36" t="s">
        <v>4</v>
      </c>
    </row>
    <row r="11" spans="1:10" s="2" customFormat="1" ht="27.75" customHeight="1">
      <c r="A11" s="124" t="s">
        <v>93</v>
      </c>
      <c r="B11" s="126"/>
      <c r="C11" s="20">
        <v>1800</v>
      </c>
      <c r="D11" s="33">
        <f>PRODUCT(H11,0.8)</f>
        <v>45.6</v>
      </c>
      <c r="E11" s="82">
        <v>3</v>
      </c>
      <c r="F11" s="23">
        <f>PRODUCT(C11,D11)</f>
        <v>82080</v>
      </c>
      <c r="G11" s="85" t="s">
        <v>66</v>
      </c>
      <c r="H11" s="51">
        <v>57</v>
      </c>
      <c r="I11" s="84">
        <v>3</v>
      </c>
      <c r="J11" s="37">
        <f>PRODUCT(C11,H11)</f>
        <v>102600</v>
      </c>
    </row>
    <row r="12" spans="1:10" s="2" customFormat="1" ht="27.75" customHeight="1">
      <c r="A12" s="124" t="s">
        <v>28</v>
      </c>
      <c r="B12" s="125"/>
      <c r="C12" s="21">
        <v>1800</v>
      </c>
      <c r="D12" s="18">
        <f>PRODUCT(H12,0.8)</f>
        <v>165.60000000000002</v>
      </c>
      <c r="E12" s="83">
        <v>4</v>
      </c>
      <c r="F12" s="24">
        <f>PRODUCT(C12,D12)</f>
        <v>298080.00000000006</v>
      </c>
      <c r="G12" s="85" t="s">
        <v>66</v>
      </c>
      <c r="H12" s="51">
        <v>207</v>
      </c>
      <c r="I12" s="84">
        <v>4</v>
      </c>
      <c r="J12" s="37">
        <f>PRODUCT(C12,H12)</f>
        <v>372600</v>
      </c>
    </row>
    <row r="13" spans="1:10" s="2" customFormat="1" ht="10.5" customHeight="1">
      <c r="A13" s="12"/>
      <c r="B13" s="12"/>
      <c r="C13" s="12"/>
      <c r="D13" s="76"/>
      <c r="E13" s="76"/>
      <c r="F13" s="77"/>
      <c r="G13" s="76"/>
      <c r="H13" s="78"/>
      <c r="I13" s="78"/>
      <c r="J13" s="78"/>
    </row>
    <row r="14" spans="1:10" s="2" customFormat="1" ht="27.75" customHeight="1">
      <c r="A14" s="13" t="s">
        <v>65</v>
      </c>
      <c r="B14" s="14"/>
      <c r="C14" s="14"/>
      <c r="D14" s="79"/>
      <c r="E14" s="79"/>
      <c r="F14" s="80"/>
      <c r="G14" s="76"/>
      <c r="H14" s="78"/>
      <c r="I14" s="78"/>
      <c r="J14" s="78"/>
    </row>
    <row r="15" spans="1:10" s="2" customFormat="1" ht="27.75" customHeight="1">
      <c r="A15" s="115" t="s">
        <v>25</v>
      </c>
      <c r="B15" s="116"/>
      <c r="C15" s="26">
        <v>2600</v>
      </c>
      <c r="D15" s="29">
        <v>166</v>
      </c>
      <c r="E15" s="81"/>
      <c r="F15" s="27">
        <f>PRODUCT(D15,C15)</f>
        <v>431600</v>
      </c>
      <c r="G15" s="76"/>
      <c r="H15" s="78"/>
      <c r="I15" s="78"/>
      <c r="J15" s="78"/>
    </row>
    <row r="16" spans="1:10" s="2" customFormat="1" ht="27.75" customHeight="1">
      <c r="A16" s="117" t="s">
        <v>27</v>
      </c>
      <c r="B16" s="118"/>
      <c r="C16" s="20">
        <v>3400</v>
      </c>
      <c r="D16" s="29">
        <v>166</v>
      </c>
      <c r="E16" s="81"/>
      <c r="F16" s="28">
        <f>PRODUCT(D16,C16)</f>
        <v>564400</v>
      </c>
      <c r="G16" s="76"/>
      <c r="H16" s="78"/>
      <c r="I16" s="78"/>
      <c r="J16" s="78"/>
    </row>
    <row r="17" spans="1:10" s="2" customFormat="1" ht="27.75" customHeight="1">
      <c r="A17" s="119" t="s">
        <v>26</v>
      </c>
      <c r="B17" s="118"/>
      <c r="C17" s="20">
        <v>4200</v>
      </c>
      <c r="D17" s="29">
        <v>166</v>
      </c>
      <c r="E17" s="81"/>
      <c r="F17" s="28">
        <f>PRODUCT(D17,C17)</f>
        <v>697200</v>
      </c>
      <c r="G17" s="76"/>
      <c r="H17" s="78"/>
      <c r="I17" s="78"/>
      <c r="J17" s="78"/>
    </row>
    <row r="18" spans="4:10" s="2" customFormat="1" ht="12.75" customHeight="1">
      <c r="D18" s="5"/>
      <c r="E18" s="15"/>
      <c r="F18" s="5"/>
      <c r="G18" s="5"/>
      <c r="H18" s="5"/>
      <c r="I18" s="15"/>
      <c r="J18" s="5"/>
    </row>
    <row r="19" spans="1:10" s="34" customFormat="1" ht="17.25" customHeight="1">
      <c r="A19" s="129" t="s">
        <v>61</v>
      </c>
      <c r="B19" s="130"/>
      <c r="C19" s="130"/>
      <c r="D19" s="130"/>
      <c r="E19" s="130"/>
      <c r="F19" s="130"/>
      <c r="G19" s="130"/>
      <c r="H19" s="130"/>
      <c r="I19" s="130"/>
      <c r="J19" s="130"/>
    </row>
    <row r="20" spans="1:10" s="34" customFormat="1" ht="39.75" customHeight="1">
      <c r="A20" s="129" t="s">
        <v>62</v>
      </c>
      <c r="B20" s="131"/>
      <c r="C20" s="131"/>
      <c r="D20" s="131"/>
      <c r="E20" s="131"/>
      <c r="F20" s="131"/>
      <c r="G20" s="131"/>
      <c r="H20" s="131"/>
      <c r="I20" s="131"/>
      <c r="J20" s="131"/>
    </row>
    <row r="21" spans="1:10" s="34" customFormat="1" ht="39" customHeight="1">
      <c r="A21" s="129" t="s">
        <v>86</v>
      </c>
      <c r="B21" s="130"/>
      <c r="C21" s="130"/>
      <c r="D21" s="130"/>
      <c r="E21" s="130"/>
      <c r="F21" s="130"/>
      <c r="G21" s="130"/>
      <c r="H21" s="130"/>
      <c r="I21" s="130"/>
      <c r="J21" s="130"/>
    </row>
    <row r="22" spans="1:10" s="34" customFormat="1" ht="39.75" customHeight="1">
      <c r="A22" s="132" t="s">
        <v>87</v>
      </c>
      <c r="B22" s="133"/>
      <c r="C22" s="133"/>
      <c r="D22" s="133"/>
      <c r="E22" s="133"/>
      <c r="F22" s="133"/>
      <c r="G22" s="133"/>
      <c r="H22" s="133"/>
      <c r="I22" s="133"/>
      <c r="J22" s="133"/>
    </row>
    <row r="23" spans="1:10" s="35" customFormat="1" ht="30.75" customHeight="1">
      <c r="A23" s="127" t="s">
        <v>88</v>
      </c>
      <c r="B23" s="128"/>
      <c r="C23" s="128"/>
      <c r="D23" s="128"/>
      <c r="E23" s="128"/>
      <c r="F23" s="128"/>
      <c r="G23" s="128"/>
      <c r="H23" s="128"/>
      <c r="I23" s="128"/>
      <c r="J23" s="128"/>
    </row>
  </sheetData>
  <mergeCells count="12">
    <mergeCell ref="A23:J23"/>
    <mergeCell ref="A19:J19"/>
    <mergeCell ref="A20:J20"/>
    <mergeCell ref="A21:J21"/>
    <mergeCell ref="A22:J22"/>
    <mergeCell ref="A15:B15"/>
    <mergeCell ref="A16:B16"/>
    <mergeCell ref="A17:B17"/>
    <mergeCell ref="H9:J9"/>
    <mergeCell ref="D9:F9"/>
    <mergeCell ref="A12:B12"/>
    <mergeCell ref="A11:B11"/>
  </mergeCells>
  <printOptions/>
  <pageMargins left="0.75" right="0.75" top="0.49" bottom="0.5" header="0.4921259845" footer="0.4921259845"/>
  <pageSetup horizontalDpi="600" verticalDpi="600" orientation="landscape" paperSize="9" r:id="rId2"/>
  <headerFooter alignWithMargins="0">
    <oddFooter>&amp;CSeite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für Stuttgart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caritas</dc:creator>
  <cp:keywords/>
  <dc:description/>
  <cp:lastModifiedBy>u500262</cp:lastModifiedBy>
  <cp:lastPrinted>2011-08-01T15:26:34Z</cp:lastPrinted>
  <dcterms:created xsi:type="dcterms:W3CDTF">2011-05-13T14:36:22Z</dcterms:created>
  <dcterms:modified xsi:type="dcterms:W3CDTF">2011-11-10T08:02:02Z</dcterms:modified>
  <cp:category/>
  <cp:version/>
  <cp:contentType/>
  <cp:contentStatus/>
</cp:coreProperties>
</file>