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0920" activeTab="0"/>
  </bookViews>
  <sheets>
    <sheet name="Folgelasten" sheetId="1" r:id="rId1"/>
  </sheets>
  <definedNames/>
  <calcPr fullCalcOnLoad="1"/>
</workbook>
</file>

<file path=xl/sharedStrings.xml><?xml version="1.0" encoding="utf-8"?>
<sst xmlns="http://schemas.openxmlformats.org/spreadsheetml/2006/main" count="75" uniqueCount="67">
  <si>
    <t>Ermittlung von Folgelasten</t>
  </si>
  <si>
    <t>Art</t>
  </si>
  <si>
    <t>Summe
Sp. C + D</t>
  </si>
  <si>
    <t>EUR</t>
  </si>
  <si>
    <t>1. Folgeaufwand</t>
  </si>
  <si>
    <t>Personalaufwand</t>
  </si>
  <si>
    <t>Betriebs- und Sachaufwand</t>
  </si>
  <si>
    <t>Abschreibungen</t>
  </si>
  <si>
    <t>Summe Folgeaufwand</t>
  </si>
  <si>
    <t>2. Folgeerträge</t>
  </si>
  <si>
    <t>Gebühren, Entgelte</t>
  </si>
  <si>
    <t>Summe Folgeerträge</t>
  </si>
  <si>
    <t>3. Folgelasten</t>
  </si>
  <si>
    <t>Summe 1.
abzgl. Summe 2.</t>
  </si>
  <si>
    <t>Nebenstelle</t>
  </si>
  <si>
    <t>Datum, Unterschrift</t>
  </si>
  <si>
    <t>Erläuterungen</t>
  </si>
  <si>
    <t>Sonstige Erträge</t>
  </si>
  <si>
    <t>Kontengruppe</t>
  </si>
  <si>
    <t>Vorhabens-/Maßnahmenbezeichnung</t>
  </si>
  <si>
    <t>3…</t>
  </si>
  <si>
    <t>40…</t>
  </si>
  <si>
    <t>42…/44…</t>
  </si>
  <si>
    <t>4…</t>
  </si>
  <si>
    <t>davon aktivierte Eigenleistungen</t>
  </si>
  <si>
    <t>Maßnahmenart:</t>
  </si>
  <si>
    <t>Erschließungsbeiträge</t>
  </si>
  <si>
    <t>Entflechtungsgesetz</t>
  </si>
  <si>
    <t>Sonstige</t>
  </si>
  <si>
    <t>Keine Zuschüsse und Beiträge</t>
  </si>
  <si>
    <t>4. Begründung</t>
  </si>
  <si>
    <t>Legende:</t>
  </si>
  <si>
    <t>Eintragungen durch Fachabteilung</t>
  </si>
  <si>
    <t>Kostenbeteiligungen Dritter</t>
  </si>
  <si>
    <t>davon Kostenbeteiligungen Dritter (Fremdfinanzierung)</t>
  </si>
  <si>
    <t>Verzinsung d. Anlagekapitals
(abz. Investitionszuschüsse)</t>
  </si>
  <si>
    <t>Zugang
Sp. C</t>
  </si>
  <si>
    <t>Abgang
Sp. D</t>
  </si>
  <si>
    <t>Grünfläche:</t>
  </si>
  <si>
    <t>m²</t>
  </si>
  <si>
    <t>GRDrs</t>
  </si>
  <si>
    <t>davon Fremdkosten Planung (Auszahlungen FHH)</t>
  </si>
  <si>
    <t>davon Fremdkosten Bau (Auszahlungen FHH)</t>
  </si>
  <si>
    <t>davon Verkehrsgrün (Auszahlungen FHH)</t>
  </si>
  <si>
    <t>Zuschüsse und Beiträge von Dritten (Einzahlung FHH)</t>
  </si>
  <si>
    <t>Zuschüsse und Beiträge (Einzahlungen FHH)</t>
  </si>
  <si>
    <t>Auflösung v. Zuschüssen/Beiträgen</t>
  </si>
  <si>
    <t xml:space="preserve"> Erstinvestition</t>
  </si>
  <si>
    <t xml:space="preserve"> Ersatzinvestition</t>
  </si>
  <si>
    <t xml:space="preserve"> Erweiterungsinvestition</t>
  </si>
  <si>
    <t>Die Folgelasten für das Verkehrsgrün betreffen den Teilhaushalt von Amt 67</t>
  </si>
  <si>
    <t>Die Folgelasten des Straßenbaus beinhalten die bauliche Unterhaltung, die Kosten der Straßenentwässerung</t>
  </si>
  <si>
    <t>sowie die Kosten der Straßenreinigung und Winterdienst.</t>
  </si>
  <si>
    <t xml:space="preserve">Sonstige Zuschüsse von privater Stelle (u.a. Vereine, w.z.B. Stuttgarter Brünnele) </t>
  </si>
  <si>
    <t xml:space="preserve">Sonstige Zuweisungen von öffentlicher Stelle (u.a. SES, SSB AG, Bund, Land, Zweckv.) </t>
  </si>
  <si>
    <t>Gesamtkosten (Anschaffungs- und Herstellungskosten)</t>
  </si>
  <si>
    <t>Fachabteilung</t>
  </si>
  <si>
    <t>66-1.2</t>
  </si>
  <si>
    <t>Eintragungen durch SG 66-1.2</t>
  </si>
  <si>
    <t>x</t>
  </si>
  <si>
    <t>HK-Zuschuss 1/2 * 5,5%</t>
  </si>
  <si>
    <t>Instandsetzung Königstraße - Abschnitt zwischen Kronprinzstraße und
Tübinger Straße
- Baubeschluss</t>
  </si>
  <si>
    <t>895/2010</t>
  </si>
  <si>
    <t>nachrichtlich VG:105 €</t>
  </si>
  <si>
    <t>nachrichtlich VG: 1000 €</t>
  </si>
  <si>
    <t>18.11.2010 gez. Herm</t>
  </si>
  <si>
    <t>18.11.2010 gez. Welker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</si>
</sst>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.&quot;000"/>
    <numFmt numFmtId="165" formatCode="000000"/>
    <numFmt numFmtId="166" formatCode="&quot;.&quot;00"/>
    <numFmt numFmtId="167" formatCode="0.0"/>
    <numFmt numFmtId="168" formatCode="&quot;7.&quot;000000"/>
    <numFmt numFmtId="169" formatCode="#,##0.0"/>
    <numFmt numFmtId="170" formatCode="[$-407]dddd\,\ d\.\ mmmm\ yyyy"/>
    <numFmt numFmtId="171" formatCode="mmm\ yyyy"/>
    <numFmt numFmtId="172" formatCode="\7&quot;.&quot;000000&quot;.&quot;000"/>
    <numFmt numFmtId="173" formatCode="#&quot;.&quot;######&quot;.&quot;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top" wrapText="1"/>
    </xf>
    <xf numFmtId="4" fontId="0" fillId="0" borderId="0" xfId="0" applyNumberFormat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2" borderId="6" xfId="0" applyNumberForma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6" xfId="0" applyFill="1" applyBorder="1" applyAlignment="1">
      <alignment/>
    </xf>
    <xf numFmtId="3" fontId="0" fillId="3" borderId="6" xfId="0" applyNumberFormat="1" applyFill="1" applyBorder="1" applyAlignment="1">
      <alignment/>
    </xf>
    <xf numFmtId="0" fontId="0" fillId="3" borderId="0" xfId="0" applyFill="1" applyBorder="1" applyAlignment="1">
      <alignment horizontal="left" vertical="top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2" borderId="0" xfId="0" applyFill="1" applyBorder="1" applyAlignment="1">
      <alignment/>
    </xf>
    <xf numFmtId="0" fontId="0" fillId="0" borderId="6" xfId="0" applyBorder="1" applyAlignment="1">
      <alignment horizontal="left"/>
    </xf>
    <xf numFmtId="0" fontId="6" fillId="0" borderId="0" xfId="0" applyFont="1" applyAlignment="1">
      <alignment/>
    </xf>
    <xf numFmtId="0" fontId="0" fillId="0" borderId="6" xfId="0" applyBorder="1" applyAlignment="1">
      <alignment horizontal="center" vertical="center" wrapText="1"/>
    </xf>
    <xf numFmtId="0" fontId="0" fillId="3" borderId="6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3" fontId="0" fillId="3" borderId="6" xfId="0" applyNumberFormat="1" applyFont="1" applyFill="1" applyBorder="1" applyAlignment="1">
      <alignment/>
    </xf>
    <xf numFmtId="0" fontId="0" fillId="3" borderId="9" xfId="0" applyFill="1" applyBorder="1" applyAlignment="1">
      <alignment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vertical="top"/>
    </xf>
    <xf numFmtId="0" fontId="5" fillId="0" borderId="10" xfId="0" applyFont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3" borderId="0" xfId="0" applyFill="1" applyBorder="1" applyAlignment="1">
      <alignment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0" borderId="11" xfId="0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vertical="top"/>
    </xf>
    <xf numFmtId="0" fontId="0" fillId="0" borderId="7" xfId="0" applyBorder="1" applyAlignment="1">
      <alignment horizontal="left" vertical="top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0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0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0" fillId="0" borderId="19" xfId="0" applyNumberFormat="1" applyFont="1" applyFill="1" applyBorder="1" applyAlignment="1" applyProtection="1">
      <alignment horizontal="center" vertical="top" wrapText="1"/>
      <protection locked="0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3" borderId="11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view="pageBreakPreview" zoomScaleSheetLayoutView="100" workbookViewId="0" topLeftCell="A1">
      <pane ySplit="2" topLeftCell="BM21" activePane="bottomLeft" state="frozen"/>
      <selection pane="topLeft" activeCell="A1" sqref="A1"/>
      <selection pane="bottomLeft" activeCell="I58" sqref="I58"/>
    </sheetView>
  </sheetViews>
  <sheetFormatPr defaultColWidth="11.421875" defaultRowHeight="12.75"/>
  <cols>
    <col min="1" max="1" width="2.7109375" style="0" customWidth="1"/>
    <col min="2" max="2" width="8.7109375" style="0" customWidth="1"/>
    <col min="3" max="3" width="23.8515625" style="0" customWidth="1"/>
    <col min="4" max="4" width="3.140625" style="0" customWidth="1"/>
    <col min="5" max="5" width="12.7109375" style="0" customWidth="1"/>
    <col min="6" max="6" width="11.7109375" style="0" bestFit="1" customWidth="1"/>
    <col min="8" max="8" width="10.7109375" style="0" customWidth="1"/>
    <col min="9" max="9" width="16.421875" style="0" customWidth="1"/>
  </cols>
  <sheetData>
    <row r="1" spans="1:9" ht="12.75">
      <c r="A1" s="53" t="s">
        <v>19</v>
      </c>
      <c r="B1" s="33"/>
      <c r="C1" s="33"/>
      <c r="D1" s="33"/>
      <c r="E1" s="33"/>
      <c r="F1" s="54"/>
      <c r="G1" s="68" t="s">
        <v>40</v>
      </c>
      <c r="H1" s="69"/>
      <c r="I1" s="70"/>
    </row>
    <row r="2" spans="1:9" ht="40.5" customHeight="1" thickBot="1">
      <c r="A2" s="55" t="s">
        <v>61</v>
      </c>
      <c r="B2" s="56"/>
      <c r="C2" s="56"/>
      <c r="D2" s="56"/>
      <c r="E2" s="56"/>
      <c r="F2" s="57"/>
      <c r="G2" s="71" t="s">
        <v>62</v>
      </c>
      <c r="H2" s="72"/>
      <c r="I2" s="73"/>
    </row>
    <row r="4" ht="12.75">
      <c r="A4" s="1" t="s">
        <v>0</v>
      </c>
    </row>
    <row r="6" spans="1:6" ht="12.75">
      <c r="A6" s="24" t="s">
        <v>55</v>
      </c>
      <c r="B6" s="24"/>
      <c r="C6" s="24"/>
      <c r="F6" s="10">
        <f>F7+F8+F9+F10+F11</f>
        <v>2945000</v>
      </c>
    </row>
    <row r="7" spans="2:6" ht="12.75">
      <c r="B7" t="s">
        <v>41</v>
      </c>
      <c r="F7" s="15">
        <v>250000</v>
      </c>
    </row>
    <row r="8" spans="2:6" ht="12.75">
      <c r="B8" t="s">
        <v>42</v>
      </c>
      <c r="F8" s="15">
        <f>2780000-250000-30000</f>
        <v>2500000</v>
      </c>
    </row>
    <row r="9" spans="2:9" ht="12.75">
      <c r="B9" t="s">
        <v>43</v>
      </c>
      <c r="F9" s="28">
        <v>30000</v>
      </c>
      <c r="G9" t="s">
        <v>38</v>
      </c>
      <c r="H9" s="26">
        <v>50</v>
      </c>
      <c r="I9" t="s">
        <v>39</v>
      </c>
    </row>
    <row r="10" spans="2:6" ht="12.75">
      <c r="B10" t="s">
        <v>34</v>
      </c>
      <c r="F10" s="15"/>
    </row>
    <row r="11" spans="2:6" ht="12.75">
      <c r="B11" t="s">
        <v>24</v>
      </c>
      <c r="F11" s="12">
        <v>165000</v>
      </c>
    </row>
    <row r="12" spans="1:6" ht="12.75">
      <c r="A12" t="s">
        <v>44</v>
      </c>
      <c r="F12" s="28">
        <v>495000</v>
      </c>
    </row>
    <row r="13" ht="12.75">
      <c r="F13" s="9"/>
    </row>
    <row r="14" spans="1:4" ht="13.5" thickBot="1">
      <c r="A14" s="24" t="s">
        <v>25</v>
      </c>
      <c r="D14" s="24" t="s">
        <v>45</v>
      </c>
    </row>
    <row r="15" spans="1:5" ht="13.5" thickBot="1">
      <c r="A15" s="13"/>
      <c r="B15" t="s">
        <v>47</v>
      </c>
      <c r="D15" s="27"/>
      <c r="E15" t="s">
        <v>26</v>
      </c>
    </row>
    <row r="16" spans="1:5" ht="13.5" thickBot="1">
      <c r="A16" s="13" t="s">
        <v>59</v>
      </c>
      <c r="B16" t="s">
        <v>48</v>
      </c>
      <c r="D16" s="13"/>
      <c r="E16" t="s">
        <v>33</v>
      </c>
    </row>
    <row r="17" spans="1:5" ht="13.5" thickBot="1">
      <c r="A17" s="13"/>
      <c r="B17" t="s">
        <v>49</v>
      </c>
      <c r="D17" s="13"/>
      <c r="E17" t="s">
        <v>27</v>
      </c>
    </row>
    <row r="18" spans="2:5" ht="13.5" thickBot="1">
      <c r="B18" s="6"/>
      <c r="D18" s="13"/>
      <c r="E18" t="s">
        <v>28</v>
      </c>
    </row>
    <row r="19" spans="4:5" ht="13.5" thickBot="1">
      <c r="D19" s="13"/>
      <c r="E19" t="s">
        <v>29</v>
      </c>
    </row>
    <row r="20" spans="4:5" ht="13.5" thickBot="1">
      <c r="D20" s="13" t="s">
        <v>59</v>
      </c>
      <c r="E20" t="s">
        <v>54</v>
      </c>
    </row>
    <row r="21" spans="4:5" ht="13.5" thickBot="1">
      <c r="D21" s="29"/>
      <c r="E21" t="s">
        <v>53</v>
      </c>
    </row>
    <row r="23" spans="1:9" ht="25.5">
      <c r="A23" s="74" t="s">
        <v>18</v>
      </c>
      <c r="B23" s="74"/>
      <c r="C23" s="84" t="s">
        <v>1</v>
      </c>
      <c r="D23" s="85"/>
      <c r="E23" s="25" t="s">
        <v>36</v>
      </c>
      <c r="F23" s="25" t="s">
        <v>37</v>
      </c>
      <c r="G23" s="8" t="s">
        <v>2</v>
      </c>
      <c r="H23" s="74" t="s">
        <v>16</v>
      </c>
      <c r="I23" s="74"/>
    </row>
    <row r="24" spans="1:9" ht="12.75">
      <c r="A24" s="65"/>
      <c r="B24" s="65"/>
      <c r="C24" s="86"/>
      <c r="D24" s="77"/>
      <c r="E24" s="75" t="s">
        <v>3</v>
      </c>
      <c r="F24" s="76"/>
      <c r="G24" s="77"/>
      <c r="H24" s="78"/>
      <c r="I24" s="79"/>
    </row>
    <row r="25" spans="1:9" ht="15.75" customHeight="1">
      <c r="A25" s="41" t="s">
        <v>4</v>
      </c>
      <c r="B25" s="42"/>
      <c r="C25" s="42"/>
      <c r="D25" s="42"/>
      <c r="E25" s="42"/>
      <c r="F25" s="42"/>
      <c r="G25" s="42"/>
      <c r="H25" s="42"/>
      <c r="I25" s="43"/>
    </row>
    <row r="26" spans="1:9" ht="12.75">
      <c r="A26" s="38" t="s">
        <v>21</v>
      </c>
      <c r="B26" s="38"/>
      <c r="C26" s="48" t="s">
        <v>5</v>
      </c>
      <c r="D26" s="49"/>
      <c r="E26" s="14"/>
      <c r="F26" s="14"/>
      <c r="G26" s="14">
        <f>SUM(E26:F26)</f>
        <v>0</v>
      </c>
      <c r="H26" s="36"/>
      <c r="I26" s="37"/>
    </row>
    <row r="27" spans="1:9" ht="40.5" customHeight="1">
      <c r="A27" s="38" t="s">
        <v>22</v>
      </c>
      <c r="B27" s="38"/>
      <c r="C27" s="87" t="s">
        <v>6</v>
      </c>
      <c r="D27" s="88"/>
      <c r="E27" s="15">
        <v>43050</v>
      </c>
      <c r="F27" s="15">
        <f>-43050</f>
        <v>-43050</v>
      </c>
      <c r="G27" s="15">
        <f aca="true" t="shared" si="0" ref="G27:G32">SUM(E27:F27)</f>
        <v>0</v>
      </c>
      <c r="H27" s="58" t="s">
        <v>63</v>
      </c>
      <c r="I27" s="59"/>
    </row>
    <row r="28" spans="1:9" ht="41.25" customHeight="1">
      <c r="A28" s="38">
        <v>4710</v>
      </c>
      <c r="B28" s="38"/>
      <c r="C28" s="80" t="s">
        <v>7</v>
      </c>
      <c r="D28" s="81"/>
      <c r="E28" s="12">
        <v>69250</v>
      </c>
      <c r="F28" s="12">
        <f>-69250</f>
        <v>-69250</v>
      </c>
      <c r="G28" s="12">
        <f t="shared" si="0"/>
        <v>0</v>
      </c>
      <c r="H28" s="50" t="s">
        <v>64</v>
      </c>
      <c r="I28" s="37"/>
    </row>
    <row r="29" spans="1:9" ht="27.75" customHeight="1">
      <c r="A29" s="38">
        <v>9810</v>
      </c>
      <c r="B29" s="38"/>
      <c r="C29" s="51" t="s">
        <v>35</v>
      </c>
      <c r="D29" s="52"/>
      <c r="E29" s="12">
        <f>(2450000)*0.055</f>
        <v>134750</v>
      </c>
      <c r="F29" s="12"/>
      <c r="G29" s="12">
        <f t="shared" si="0"/>
        <v>134750</v>
      </c>
      <c r="H29" s="36" t="s">
        <v>60</v>
      </c>
      <c r="I29" s="37"/>
    </row>
    <row r="30" spans="1:9" ht="12.75">
      <c r="A30" s="38" t="s">
        <v>23</v>
      </c>
      <c r="B30" s="38"/>
      <c r="C30" s="66"/>
      <c r="D30" s="67"/>
      <c r="E30" s="10"/>
      <c r="F30" s="10"/>
      <c r="G30" s="10">
        <f>SUM(E30:F30)</f>
        <v>0</v>
      </c>
      <c r="H30" s="36"/>
      <c r="I30" s="37"/>
    </row>
    <row r="31" spans="1:9" ht="12.75">
      <c r="A31" s="38" t="s">
        <v>23</v>
      </c>
      <c r="B31" s="38"/>
      <c r="C31" s="82"/>
      <c r="D31" s="83"/>
      <c r="E31" s="10"/>
      <c r="F31" s="10"/>
      <c r="G31" s="10">
        <f>SUM(E31:F31)</f>
        <v>0</v>
      </c>
      <c r="H31" s="36"/>
      <c r="I31" s="37"/>
    </row>
    <row r="32" spans="1:9" ht="25.5" customHeight="1">
      <c r="A32" s="38"/>
      <c r="B32" s="38"/>
      <c r="C32" s="46" t="s">
        <v>8</v>
      </c>
      <c r="D32" s="47"/>
      <c r="E32" s="10">
        <f>SUM(E26:E29)</f>
        <v>247050</v>
      </c>
      <c r="F32" s="10">
        <f>SUM(F26:F29)</f>
        <v>-112300</v>
      </c>
      <c r="G32" s="10">
        <f t="shared" si="0"/>
        <v>134750</v>
      </c>
      <c r="H32" s="36"/>
      <c r="I32" s="37"/>
    </row>
    <row r="33" spans="1:9" ht="12.75">
      <c r="A33" s="7"/>
      <c r="C33" s="2"/>
      <c r="D33" s="2"/>
      <c r="E33" s="2"/>
      <c r="F33" s="2"/>
      <c r="G33" s="2"/>
      <c r="H33" s="2"/>
      <c r="I33" s="3"/>
    </row>
    <row r="34" spans="1:9" ht="12.75">
      <c r="A34" s="7"/>
      <c r="C34" s="4"/>
      <c r="D34" s="4"/>
      <c r="E34" s="4"/>
      <c r="F34" s="4"/>
      <c r="G34" s="4"/>
      <c r="H34" s="4"/>
      <c r="I34" s="5"/>
    </row>
    <row r="35" spans="1:9" ht="15.75" customHeight="1">
      <c r="A35" s="41" t="s">
        <v>9</v>
      </c>
      <c r="B35" s="42"/>
      <c r="C35" s="42"/>
      <c r="D35" s="42"/>
      <c r="E35" s="42"/>
      <c r="F35" s="42"/>
      <c r="G35" s="42"/>
      <c r="H35" s="42"/>
      <c r="I35" s="43"/>
    </row>
    <row r="36" spans="1:9" ht="12.75">
      <c r="A36" s="38" t="s">
        <v>20</v>
      </c>
      <c r="B36" s="38"/>
      <c r="C36" s="48" t="s">
        <v>10</v>
      </c>
      <c r="D36" s="49"/>
      <c r="E36" s="14"/>
      <c r="F36" s="14"/>
      <c r="G36" s="14">
        <f aca="true" t="shared" si="1" ref="G36:G41">SUM(E36:F36)</f>
        <v>0</v>
      </c>
      <c r="H36" s="39"/>
      <c r="I36" s="40"/>
    </row>
    <row r="37" spans="1:9" ht="12.75">
      <c r="A37" s="38" t="s">
        <v>20</v>
      </c>
      <c r="B37" s="38"/>
      <c r="C37" s="48" t="s">
        <v>17</v>
      </c>
      <c r="D37" s="49"/>
      <c r="E37" s="14"/>
      <c r="F37" s="14"/>
      <c r="G37" s="14">
        <f t="shared" si="1"/>
        <v>0</v>
      </c>
      <c r="H37" s="39"/>
      <c r="I37" s="40"/>
    </row>
    <row r="38" spans="1:9" ht="25.5" customHeight="1">
      <c r="A38" s="38" t="s">
        <v>20</v>
      </c>
      <c r="B38" s="38"/>
      <c r="C38" s="51" t="s">
        <v>46</v>
      </c>
      <c r="D38" s="52"/>
      <c r="E38" s="12">
        <v>12375</v>
      </c>
      <c r="F38" s="12">
        <v>-12375</v>
      </c>
      <c r="G38" s="12">
        <f t="shared" si="1"/>
        <v>0</v>
      </c>
      <c r="H38" s="50"/>
      <c r="I38" s="37"/>
    </row>
    <row r="39" spans="1:9" ht="12.75">
      <c r="A39" s="38" t="s">
        <v>20</v>
      </c>
      <c r="B39" s="38"/>
      <c r="C39" s="23"/>
      <c r="D39" s="23"/>
      <c r="E39" s="10"/>
      <c r="F39" s="10"/>
      <c r="G39" s="10">
        <f t="shared" si="1"/>
        <v>0</v>
      </c>
      <c r="H39" s="36"/>
      <c r="I39" s="37"/>
    </row>
    <row r="40" spans="1:9" ht="12.75">
      <c r="A40" s="38" t="s">
        <v>20</v>
      </c>
      <c r="B40" s="38"/>
      <c r="C40" s="23"/>
      <c r="D40" s="23"/>
      <c r="E40" s="10"/>
      <c r="F40" s="10"/>
      <c r="G40" s="10">
        <f t="shared" si="1"/>
        <v>0</v>
      </c>
      <c r="H40" s="36"/>
      <c r="I40" s="37"/>
    </row>
    <row r="41" spans="1:9" ht="25.5" customHeight="1">
      <c r="A41" s="62"/>
      <c r="B41" s="62"/>
      <c r="C41" s="46" t="s">
        <v>11</v>
      </c>
      <c r="D41" s="47"/>
      <c r="E41" s="11">
        <f>SUM(E36:E38)</f>
        <v>12375</v>
      </c>
      <c r="F41" s="11">
        <f>SUM(F36:F38)</f>
        <v>-12375</v>
      </c>
      <c r="G41" s="10">
        <f t="shared" si="1"/>
        <v>0</v>
      </c>
      <c r="H41" s="66"/>
      <c r="I41" s="67"/>
    </row>
    <row r="42" spans="1:9" ht="12.75">
      <c r="A42" s="63"/>
      <c r="B42" s="64"/>
      <c r="C42" s="2"/>
      <c r="D42" s="2"/>
      <c r="E42" s="2"/>
      <c r="F42" s="2"/>
      <c r="G42" s="2"/>
      <c r="H42" s="2"/>
      <c r="I42" s="3"/>
    </row>
    <row r="43" spans="1:9" ht="12.75">
      <c r="A43" s="44"/>
      <c r="B43" s="45"/>
      <c r="C43" s="4"/>
      <c r="D43" s="4"/>
      <c r="E43" s="4"/>
      <c r="F43" s="4"/>
      <c r="G43" s="4"/>
      <c r="H43" s="4"/>
      <c r="I43" s="5"/>
    </row>
    <row r="44" spans="1:9" ht="15.75" customHeight="1">
      <c r="A44" s="41" t="s">
        <v>12</v>
      </c>
      <c r="B44" s="42"/>
      <c r="C44" s="42"/>
      <c r="D44" s="42"/>
      <c r="E44" s="42"/>
      <c r="F44" s="42"/>
      <c r="G44" s="42"/>
      <c r="H44" s="42"/>
      <c r="I44" s="43"/>
    </row>
    <row r="45" spans="1:9" ht="25.5" customHeight="1">
      <c r="A45" s="65"/>
      <c r="B45" s="65"/>
      <c r="C45" s="46" t="s">
        <v>13</v>
      </c>
      <c r="D45" s="47"/>
      <c r="E45" s="10">
        <f>E32-E41</f>
        <v>234675</v>
      </c>
      <c r="F45" s="10">
        <f>F32-F41</f>
        <v>-99925</v>
      </c>
      <c r="G45" s="10">
        <f>SUM(E45:F45)</f>
        <v>134750</v>
      </c>
      <c r="H45" s="39"/>
      <c r="I45" s="40"/>
    </row>
    <row r="47" spans="1:9" ht="12.75">
      <c r="A47" s="41" t="s">
        <v>30</v>
      </c>
      <c r="B47" s="42"/>
      <c r="C47" s="42"/>
      <c r="D47" s="42"/>
      <c r="E47" s="42"/>
      <c r="F47" s="42"/>
      <c r="G47" s="42"/>
      <c r="H47" s="42"/>
      <c r="I47" s="43"/>
    </row>
    <row r="48" spans="2:9" ht="12.75">
      <c r="B48" s="30" t="s">
        <v>50</v>
      </c>
      <c r="C48" s="30"/>
      <c r="D48" s="30"/>
      <c r="E48" s="30"/>
      <c r="F48" s="30"/>
      <c r="G48" s="30"/>
      <c r="H48" s="30"/>
      <c r="I48" s="30"/>
    </row>
    <row r="49" spans="2:9" ht="12.75">
      <c r="B49" s="30" t="s">
        <v>51</v>
      </c>
      <c r="C49" s="30"/>
      <c r="D49" s="30"/>
      <c r="E49" s="30"/>
      <c r="F49" s="30"/>
      <c r="G49" s="30"/>
      <c r="H49" s="30"/>
      <c r="I49" s="30"/>
    </row>
    <row r="50" spans="2:9" ht="12.75">
      <c r="B50" s="30" t="s">
        <v>52</v>
      </c>
      <c r="C50" s="30"/>
      <c r="D50" s="30"/>
      <c r="E50" s="30"/>
      <c r="F50" s="30"/>
      <c r="G50" s="30"/>
      <c r="H50" s="30"/>
      <c r="I50" s="30"/>
    </row>
    <row r="51" spans="2:9" ht="12.75">
      <c r="B51" s="30"/>
      <c r="C51" s="30"/>
      <c r="D51" s="30"/>
      <c r="E51" s="30"/>
      <c r="F51" s="30"/>
      <c r="G51" s="30"/>
      <c r="H51" s="30"/>
      <c r="I51" s="30"/>
    </row>
    <row r="52" spans="2:9" ht="12.75">
      <c r="B52" s="34" t="s">
        <v>56</v>
      </c>
      <c r="C52" s="34"/>
      <c r="D52" s="16"/>
      <c r="E52" s="17" t="s">
        <v>14</v>
      </c>
      <c r="F52" s="17"/>
      <c r="G52" s="35" t="s">
        <v>15</v>
      </c>
      <c r="H52" s="35"/>
      <c r="I52" s="35"/>
    </row>
    <row r="53" spans="2:9" ht="12.75">
      <c r="B53" s="16"/>
      <c r="C53" s="16"/>
      <c r="D53" s="16"/>
      <c r="E53" s="17"/>
      <c r="F53" s="17"/>
      <c r="G53" s="18" t="s">
        <v>66</v>
      </c>
      <c r="H53" s="18"/>
      <c r="I53" s="18"/>
    </row>
    <row r="55" spans="2:9" ht="12.75">
      <c r="B55" s="60" t="s">
        <v>57</v>
      </c>
      <c r="C55" s="60"/>
      <c r="D55" s="31"/>
      <c r="E55" s="22" t="s">
        <v>14</v>
      </c>
      <c r="F55" s="22"/>
      <c r="G55" s="61" t="s">
        <v>15</v>
      </c>
      <c r="H55" s="61"/>
      <c r="I55" s="61"/>
    </row>
    <row r="56" spans="2:9" ht="12.75">
      <c r="B56" s="31"/>
      <c r="C56" s="31"/>
      <c r="D56" s="31"/>
      <c r="E56" s="22"/>
      <c r="F56" s="22"/>
      <c r="G56" s="32" t="s">
        <v>65</v>
      </c>
      <c r="H56" s="32"/>
      <c r="I56" s="32"/>
    </row>
    <row r="57" spans="2:9" ht="12.75">
      <c r="B57" s="20"/>
      <c r="C57" s="20"/>
      <c r="D57" s="20"/>
      <c r="E57" s="19"/>
      <c r="F57" s="19"/>
      <c r="G57" s="21"/>
      <c r="H57" s="21"/>
      <c r="I57" s="21"/>
    </row>
    <row r="58" spans="2:9" ht="12.75">
      <c r="B58" s="20" t="s">
        <v>31</v>
      </c>
      <c r="C58" s="20"/>
      <c r="D58" s="20"/>
      <c r="E58" s="17"/>
      <c r="F58" s="19" t="s">
        <v>32</v>
      </c>
      <c r="G58" s="21"/>
      <c r="H58" s="21"/>
      <c r="I58" s="21"/>
    </row>
    <row r="59" spans="2:9" ht="12.75">
      <c r="B59" s="20"/>
      <c r="C59" s="20"/>
      <c r="D59" s="20"/>
      <c r="E59" s="22"/>
      <c r="F59" s="19" t="s">
        <v>58</v>
      </c>
      <c r="G59" s="21"/>
      <c r="H59" s="21"/>
      <c r="I59" s="21"/>
    </row>
  </sheetData>
  <mergeCells count="60">
    <mergeCell ref="C41:D41"/>
    <mergeCell ref="C23:D23"/>
    <mergeCell ref="C24:D24"/>
    <mergeCell ref="C26:D26"/>
    <mergeCell ref="C27:D27"/>
    <mergeCell ref="H24:I24"/>
    <mergeCell ref="C28:D28"/>
    <mergeCell ref="C29:D29"/>
    <mergeCell ref="C30:D31"/>
    <mergeCell ref="A25:I25"/>
    <mergeCell ref="H41:I41"/>
    <mergeCell ref="G1:I1"/>
    <mergeCell ref="G2:I2"/>
    <mergeCell ref="A47:I47"/>
    <mergeCell ref="A23:B23"/>
    <mergeCell ref="A24:B24"/>
    <mergeCell ref="H28:I28"/>
    <mergeCell ref="H29:I29"/>
    <mergeCell ref="H23:I23"/>
    <mergeCell ref="E24:G24"/>
    <mergeCell ref="C45:D45"/>
    <mergeCell ref="A31:B31"/>
    <mergeCell ref="H32:I32"/>
    <mergeCell ref="B55:C55"/>
    <mergeCell ref="G55:I55"/>
    <mergeCell ref="A37:B37"/>
    <mergeCell ref="A38:B38"/>
    <mergeCell ref="A41:B41"/>
    <mergeCell ref="A42:B42"/>
    <mergeCell ref="A45:B45"/>
    <mergeCell ref="A1:F1"/>
    <mergeCell ref="A2:F2"/>
    <mergeCell ref="A30:B30"/>
    <mergeCell ref="H30:I30"/>
    <mergeCell ref="A29:B29"/>
    <mergeCell ref="A26:B26"/>
    <mergeCell ref="A27:B27"/>
    <mergeCell ref="A28:B28"/>
    <mergeCell ref="H26:I26"/>
    <mergeCell ref="H27:I27"/>
    <mergeCell ref="H38:I38"/>
    <mergeCell ref="H37:I37"/>
    <mergeCell ref="H36:I36"/>
    <mergeCell ref="A35:I35"/>
    <mergeCell ref="C37:D37"/>
    <mergeCell ref="C38:D38"/>
    <mergeCell ref="A32:B32"/>
    <mergeCell ref="A36:B36"/>
    <mergeCell ref="C32:D32"/>
    <mergeCell ref="C36:D36"/>
    <mergeCell ref="B52:C52"/>
    <mergeCell ref="G52:I52"/>
    <mergeCell ref="H31:I31"/>
    <mergeCell ref="A39:B39"/>
    <mergeCell ref="H39:I39"/>
    <mergeCell ref="H45:I45"/>
    <mergeCell ref="A40:B40"/>
    <mergeCell ref="H40:I40"/>
    <mergeCell ref="A44:I44"/>
    <mergeCell ref="A43:B43"/>
  </mergeCells>
  <printOptions/>
  <pageMargins left="0.4724409448818898" right="0.1968503937007874" top="0.4724409448818898" bottom="0.6692913385826772" header="0.5118110236220472" footer="0.5118110236220472"/>
  <pageSetup fitToWidth="0" fitToHeight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u66a021</dc:creator>
  <cp:keywords/>
  <dc:description/>
  <cp:lastModifiedBy>u66a021</cp:lastModifiedBy>
  <cp:lastPrinted>2010-05-05T15:54:00Z</cp:lastPrinted>
  <dcterms:created xsi:type="dcterms:W3CDTF">2009-05-15T14:38:01Z</dcterms:created>
  <dcterms:modified xsi:type="dcterms:W3CDTF">2010-11-19T09:28:03Z</dcterms:modified>
  <cp:category/>
  <cp:version/>
  <cp:contentType/>
  <cp:contentStatus/>
</cp:coreProperties>
</file>