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tabRatio="598" activeTab="1"/>
  </bookViews>
  <sheets>
    <sheet name="2013 Seite 8" sheetId="1" r:id="rId1"/>
    <sheet name="2013 Seite 9" sheetId="2" r:id="rId2"/>
  </sheets>
  <definedNames>
    <definedName name="_xlnm.Print_Area" localSheetId="0">'2013 Seite 8'!$A$1:$X$15</definedName>
    <definedName name="_xlnm.Print_Area" localSheetId="1">'2013 Seite 9'!$A$1:$W$18</definedName>
  </definedNames>
  <calcPr fullCalcOnLoad="1"/>
</workbook>
</file>

<file path=xl/sharedStrings.xml><?xml version="1.0" encoding="utf-8"?>
<sst xmlns="http://schemas.openxmlformats.org/spreadsheetml/2006/main" count="76" uniqueCount="67">
  <si>
    <t>A m t</t>
  </si>
  <si>
    <t>Höherer Dienst</t>
  </si>
  <si>
    <t>Gehobener Dienst</t>
  </si>
  <si>
    <t>Mittlerer Dienst</t>
  </si>
  <si>
    <t>Übertrag</t>
  </si>
  <si>
    <t>B11</t>
  </si>
  <si>
    <t>B9</t>
  </si>
  <si>
    <t>B8</t>
  </si>
  <si>
    <t>B4</t>
  </si>
  <si>
    <t>B3</t>
  </si>
  <si>
    <t>B2</t>
  </si>
  <si>
    <t>A16</t>
  </si>
  <si>
    <t>A15</t>
  </si>
  <si>
    <t>A14</t>
  </si>
  <si>
    <t>A13H</t>
  </si>
  <si>
    <t>A13G</t>
  </si>
  <si>
    <t>A12</t>
  </si>
  <si>
    <t>A11</t>
  </si>
  <si>
    <t>A10</t>
  </si>
  <si>
    <t>A9G</t>
  </si>
  <si>
    <t>A9M</t>
  </si>
  <si>
    <t>A8</t>
  </si>
  <si>
    <t>A7</t>
  </si>
  <si>
    <t>A6M</t>
  </si>
  <si>
    <t>A6E</t>
  </si>
  <si>
    <t>A5E</t>
  </si>
  <si>
    <t>Beamtinnen und Beamte</t>
  </si>
  <si>
    <t>Summe</t>
  </si>
  <si>
    <t>Personalreserve aus
aufgelösten Ämtern</t>
  </si>
  <si>
    <t>Beam-
tinnen /
Beamte</t>
  </si>
  <si>
    <t>Mu-
siker</t>
  </si>
  <si>
    <t>Pflege-
personal</t>
  </si>
  <si>
    <t>TVKA</t>
  </si>
  <si>
    <t>Beamte</t>
  </si>
  <si>
    <t xml:space="preserve">                                    </t>
  </si>
  <si>
    <t xml:space="preserve">SONV </t>
  </si>
  <si>
    <t>Personalreserve
aus aufgelösten
Ämtern</t>
  </si>
  <si>
    <t>Insgesamt</t>
  </si>
  <si>
    <t>Beamtinnen,
Beamte
Beschäftigte</t>
  </si>
  <si>
    <t>15Ü</t>
  </si>
  <si>
    <t>Beschäftigte TVöD
Entgeltgruppe</t>
  </si>
  <si>
    <t>9b/
7a</t>
  </si>
  <si>
    <t>JobCenter</t>
  </si>
  <si>
    <t>Beschäftigte</t>
  </si>
  <si>
    <t>Garten-, Friedhofs-
und Forstamt</t>
  </si>
  <si>
    <t xml:space="preserve">Abgeordnete und
beurlaubte Mitarbeiter/-innen
</t>
  </si>
  <si>
    <t xml:space="preserve">Abgeordnete
und beurlaubte Mitarbeiter/-innen
</t>
  </si>
  <si>
    <t>Teil C: Aufteilung der Stellen nach der Gliederung der Stadtverwaltung (Teilhaushalte) Fortsetzung</t>
  </si>
  <si>
    <t>Teil C: Aufteilung der Stellen nach der Gliederung der Stadtverwaltung und der Eigenbetriebe (Teilhaushalte)</t>
  </si>
  <si>
    <t xml:space="preserve">Beschäftigte
</t>
  </si>
  <si>
    <t>2 Ü
(EG 1)</t>
  </si>
  <si>
    <t xml:space="preserve">Gesamtsumme
Stadt Stuttgart
Stellenplan 2012
Wirtschaftspläne 2012
Beschäftigte
</t>
  </si>
  <si>
    <t xml:space="preserve">ES*
</t>
  </si>
  <si>
    <t>Summe
Verwaltung 2012</t>
  </si>
  <si>
    <t>A 5M</t>
  </si>
  <si>
    <t>Einfacher
 Dienst</t>
  </si>
  <si>
    <t>Sozial - und
Erziehungsdienst</t>
  </si>
  <si>
    <t xml:space="preserve">Summe
Verwaltung 2013
Beschäftigte
</t>
  </si>
  <si>
    <t>Beamte
Eigenbetriebe
2013</t>
  </si>
  <si>
    <t>Summe
Verwaltung 2012
Beschäftigte</t>
  </si>
  <si>
    <t>Summe
Eigenbetriebe 2013</t>
  </si>
  <si>
    <t>Summe
Eigenbetriebe  2012</t>
  </si>
  <si>
    <t>Summe
Verwaltung 2013</t>
  </si>
  <si>
    <t xml:space="preserve"> </t>
  </si>
  <si>
    <t>Gesamtsumme Stadt Stuttgart
Stellenplan 2013</t>
  </si>
  <si>
    <t>Gesamtsumme                                      Stadt Stuttgart
Stellenplan 2012</t>
  </si>
  <si>
    <t xml:space="preserve">Gesamtsumme
Stadt Stuttgart
Stellenplan 2013
Wirtschaftspläne 2013
Beschäftigte
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</si>
</sst>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</numFmts>
  <fonts count="40">
    <font>
      <sz val="10"/>
      <name val="Helv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ck"/>
      <bottom/>
    </border>
    <border>
      <left/>
      <right style="medium"/>
      <top style="thick"/>
      <bottom style="thick"/>
    </border>
    <border>
      <left/>
      <right/>
      <top style="thick"/>
      <bottom style="medium"/>
    </border>
    <border>
      <left style="medium"/>
      <right/>
      <top style="thick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 style="thick"/>
      <bottom/>
    </border>
    <border>
      <left style="thin"/>
      <right style="medium"/>
      <top style="thick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/>
      <top style="medium"/>
      <bottom/>
    </border>
    <border>
      <left>
        <color indexed="63"/>
      </left>
      <right/>
      <top style="thick"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2" fillId="15" borderId="1" applyNumberFormat="0" applyAlignment="0" applyProtection="0"/>
    <xf numFmtId="0" fontId="3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7" borderId="2" applyNumberFormat="0" applyAlignment="0" applyProtection="0"/>
    <xf numFmtId="0" fontId="37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9" applyNumberFormat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Continuous" vertical="center"/>
    </xf>
    <xf numFmtId="0" fontId="4" fillId="0" borderId="2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left" vertical="center" wrapText="1"/>
    </xf>
    <xf numFmtId="0" fontId="2" fillId="18" borderId="33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165" fontId="4" fillId="0" borderId="4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165" fontId="3" fillId="0" borderId="0" xfId="0" applyNumberFormat="1" applyFont="1" applyAlignment="1">
      <alignment/>
    </xf>
    <xf numFmtId="0" fontId="7" fillId="0" borderId="4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4" fillId="0" borderId="41" xfId="0" applyNumberFormat="1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16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8" fillId="0" borderId="41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65" fontId="10" fillId="0" borderId="41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4" fillId="0" borderId="4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4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65" fontId="8" fillId="0" borderId="38" xfId="0" applyNumberFormat="1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36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3" xfId="0" applyNumberFormat="1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2" fillId="0" borderId="57" xfId="0" applyNumberFormat="1" applyFont="1" applyBorder="1" applyAlignment="1">
      <alignment horizontal="center" vertical="center"/>
    </xf>
    <xf numFmtId="2" fontId="22" fillId="0" borderId="57" xfId="0" applyNumberFormat="1" applyFont="1" applyBorder="1" applyAlignment="1">
      <alignment horizontal="center" vertical="center"/>
    </xf>
    <xf numFmtId="164" fontId="22" fillId="0" borderId="57" xfId="0" applyNumberFormat="1" applyFont="1" applyBorder="1" applyAlignment="1">
      <alignment horizontal="center" vertical="center"/>
    </xf>
    <xf numFmtId="1" fontId="22" fillId="0" borderId="57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3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 wrapText="1"/>
    </xf>
    <xf numFmtId="2" fontId="14" fillId="0" borderId="41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zoomScale="75" zoomScaleNormal="75" zoomScalePageLayoutView="0" workbookViewId="0" topLeftCell="A1">
      <pane ySplit="4" topLeftCell="BM11" activePane="bottomLeft" state="frozen"/>
      <selection pane="topLeft" activeCell="B1" sqref="B1"/>
      <selection pane="bottomLeft" activeCell="W21" sqref="W21"/>
    </sheetView>
  </sheetViews>
  <sheetFormatPr defaultColWidth="11.421875" defaultRowHeight="12.75"/>
  <cols>
    <col min="1" max="1" width="21.57421875" style="24" customWidth="1"/>
    <col min="2" max="2" width="4.140625" style="24" customWidth="1"/>
    <col min="3" max="3" width="4.28125" style="24" customWidth="1"/>
    <col min="4" max="4" width="4.7109375" style="24" customWidth="1"/>
    <col min="5" max="5" width="3.8515625" style="24" customWidth="1"/>
    <col min="6" max="6" width="5.00390625" style="24" customWidth="1"/>
    <col min="7" max="8" width="4.7109375" style="24" customWidth="1"/>
    <col min="9" max="9" width="8.00390625" style="24" customWidth="1"/>
    <col min="10" max="10" width="8.28125" style="24" customWidth="1"/>
    <col min="11" max="11" width="8.7109375" style="24" customWidth="1"/>
    <col min="12" max="12" width="7.00390625" style="24" customWidth="1"/>
    <col min="13" max="13" width="8.140625" style="24" customWidth="1"/>
    <col min="14" max="14" width="8.421875" style="24" customWidth="1"/>
    <col min="15" max="15" width="11.421875" style="24" customWidth="1"/>
    <col min="16" max="16" width="9.7109375" style="24" customWidth="1"/>
    <col min="17" max="17" width="9.57421875" style="24" customWidth="1"/>
    <col min="18" max="18" width="8.57421875" style="24" customWidth="1"/>
    <col min="19" max="19" width="10.28125" style="24" customWidth="1"/>
    <col min="20" max="20" width="6.421875" style="24" customWidth="1"/>
    <col min="21" max="21" width="5.00390625" style="24" customWidth="1"/>
    <col min="22" max="22" width="4.140625" style="24" customWidth="1"/>
    <col min="23" max="23" width="4.8515625" style="24" customWidth="1"/>
    <col min="24" max="24" width="11.7109375" style="24" customWidth="1"/>
    <col min="25" max="16384" width="11.421875" style="24" customWidth="1"/>
  </cols>
  <sheetData>
    <row r="1" spans="1:24" s="22" customFormat="1" ht="22.5" customHeight="1">
      <c r="A1" s="206" t="s">
        <v>47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8"/>
    </row>
    <row r="2" spans="1:24" s="23" customFormat="1" ht="23.25" customHeight="1">
      <c r="A2" s="37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6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1"/>
    </row>
    <row r="3" spans="1:24" ht="70.5" customHeight="1">
      <c r="A3" s="35" t="s">
        <v>0</v>
      </c>
      <c r="B3" s="211" t="s">
        <v>1</v>
      </c>
      <c r="C3" s="210"/>
      <c r="D3" s="210"/>
      <c r="E3" s="210"/>
      <c r="F3" s="210"/>
      <c r="G3" s="210"/>
      <c r="H3" s="210"/>
      <c r="I3" s="210"/>
      <c r="J3" s="210"/>
      <c r="K3" s="212"/>
      <c r="L3" s="211" t="s">
        <v>2</v>
      </c>
      <c r="M3" s="210"/>
      <c r="N3" s="210"/>
      <c r="O3" s="210"/>
      <c r="P3" s="212"/>
      <c r="Q3" s="211" t="s">
        <v>3</v>
      </c>
      <c r="R3" s="210"/>
      <c r="S3" s="210"/>
      <c r="T3" s="210"/>
      <c r="U3" s="212"/>
      <c r="V3" s="209" t="s">
        <v>55</v>
      </c>
      <c r="W3" s="210"/>
      <c r="X3" s="39" t="s">
        <v>29</v>
      </c>
    </row>
    <row r="4" spans="1:24" ht="30" customHeight="1" thickBot="1">
      <c r="A4" s="1"/>
      <c r="B4" s="15" t="s">
        <v>5</v>
      </c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6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6" t="s">
        <v>19</v>
      </c>
      <c r="Q4" s="17" t="s">
        <v>20</v>
      </c>
      <c r="R4" s="15" t="s">
        <v>21</v>
      </c>
      <c r="S4" s="15" t="s">
        <v>22</v>
      </c>
      <c r="T4" s="15" t="s">
        <v>23</v>
      </c>
      <c r="U4" s="170" t="s">
        <v>54</v>
      </c>
      <c r="V4" s="18" t="s">
        <v>24</v>
      </c>
      <c r="W4" s="19" t="s">
        <v>25</v>
      </c>
      <c r="X4" s="40" t="s">
        <v>27</v>
      </c>
    </row>
    <row r="5" spans="1:24" ht="35.25" customHeight="1">
      <c r="A5" s="38" t="s">
        <v>4</v>
      </c>
      <c r="B5" s="26">
        <v>1</v>
      </c>
      <c r="C5" s="26">
        <v>1</v>
      </c>
      <c r="D5" s="26">
        <v>6</v>
      </c>
      <c r="E5" s="26">
        <v>3</v>
      </c>
      <c r="F5" s="26">
        <v>9.5</v>
      </c>
      <c r="G5" s="27">
        <v>8</v>
      </c>
      <c r="H5" s="26">
        <v>39</v>
      </c>
      <c r="I5" s="120">
        <v>103.9</v>
      </c>
      <c r="J5" s="121">
        <v>178.45</v>
      </c>
      <c r="K5" s="204">
        <v>136.15</v>
      </c>
      <c r="L5" s="205">
        <v>95.3</v>
      </c>
      <c r="M5" s="26">
        <v>242.9</v>
      </c>
      <c r="N5" s="26">
        <v>375.6</v>
      </c>
      <c r="O5" s="28">
        <v>288.143</v>
      </c>
      <c r="P5" s="122">
        <v>107.01</v>
      </c>
      <c r="Q5" s="123">
        <v>263.365</v>
      </c>
      <c r="R5" s="124">
        <v>357.7</v>
      </c>
      <c r="S5" s="124">
        <v>161.81</v>
      </c>
      <c r="T5" s="124">
        <v>52</v>
      </c>
      <c r="U5" s="124">
        <v>3</v>
      </c>
      <c r="V5" s="175"/>
      <c r="W5" s="191"/>
      <c r="X5" s="182">
        <f>SUM(B5:W5)</f>
        <v>2432.828</v>
      </c>
    </row>
    <row r="6" spans="1:24" ht="45" customHeight="1">
      <c r="A6" s="108" t="s">
        <v>44</v>
      </c>
      <c r="B6" s="26"/>
      <c r="C6" s="26"/>
      <c r="D6" s="26"/>
      <c r="E6" s="26"/>
      <c r="F6" s="26"/>
      <c r="G6" s="103">
        <v>1</v>
      </c>
      <c r="H6" s="104"/>
      <c r="I6" s="104">
        <v>3</v>
      </c>
      <c r="J6" s="104">
        <v>1</v>
      </c>
      <c r="K6" s="3">
        <v>1</v>
      </c>
      <c r="L6" s="103">
        <v>2</v>
      </c>
      <c r="M6" s="148">
        <v>2</v>
      </c>
      <c r="N6" s="148">
        <v>10</v>
      </c>
      <c r="O6" s="148">
        <v>3</v>
      </c>
      <c r="P6" s="149"/>
      <c r="Q6" s="150"/>
      <c r="R6" s="151">
        <v>0.5</v>
      </c>
      <c r="S6" s="151">
        <v>1</v>
      </c>
      <c r="T6" s="151"/>
      <c r="U6" s="151"/>
      <c r="V6" s="176"/>
      <c r="W6" s="192"/>
      <c r="X6" s="183">
        <f>SUM(B6:W6)</f>
        <v>24.5</v>
      </c>
    </row>
    <row r="7" spans="1:24" ht="45" customHeight="1">
      <c r="A7" s="108" t="s">
        <v>42</v>
      </c>
      <c r="B7" s="26"/>
      <c r="C7" s="26"/>
      <c r="D7" s="26"/>
      <c r="E7" s="26"/>
      <c r="F7" s="26"/>
      <c r="G7" s="103"/>
      <c r="H7" s="104">
        <v>1</v>
      </c>
      <c r="I7" s="104"/>
      <c r="J7" s="104">
        <v>3</v>
      </c>
      <c r="K7" s="3">
        <v>3.5</v>
      </c>
      <c r="L7" s="103">
        <v>1</v>
      </c>
      <c r="M7" s="148">
        <v>10.5</v>
      </c>
      <c r="N7" s="148">
        <v>62.1</v>
      </c>
      <c r="O7" s="148">
        <v>50.225</v>
      </c>
      <c r="P7" s="149">
        <v>1.4</v>
      </c>
      <c r="Q7" s="150">
        <v>8</v>
      </c>
      <c r="R7" s="151"/>
      <c r="S7" s="151"/>
      <c r="T7" s="151"/>
      <c r="U7" s="151"/>
      <c r="V7" s="176"/>
      <c r="W7" s="192"/>
      <c r="X7" s="184">
        <f>SUM(B7:W7)</f>
        <v>140.725</v>
      </c>
    </row>
    <row r="8" spans="1:24" ht="45" customHeight="1">
      <c r="A8" s="108" t="s">
        <v>28</v>
      </c>
      <c r="B8" s="29"/>
      <c r="C8" s="29"/>
      <c r="D8" s="29"/>
      <c r="E8" s="29"/>
      <c r="F8" s="29"/>
      <c r="G8" s="105"/>
      <c r="H8" s="105"/>
      <c r="I8" s="105"/>
      <c r="J8" s="105"/>
      <c r="K8" s="2"/>
      <c r="L8" s="105">
        <v>1</v>
      </c>
      <c r="M8" s="152"/>
      <c r="N8" s="152"/>
      <c r="O8" s="152"/>
      <c r="P8" s="147"/>
      <c r="Q8" s="153"/>
      <c r="R8" s="152"/>
      <c r="S8" s="152"/>
      <c r="T8" s="152"/>
      <c r="U8" s="152"/>
      <c r="V8" s="177"/>
      <c r="W8" s="193"/>
      <c r="X8" s="183">
        <f>SUM(B8:W8)</f>
        <v>1</v>
      </c>
    </row>
    <row r="9" spans="1:24" ht="84.75" customHeight="1" thickBot="1">
      <c r="A9" s="108" t="s">
        <v>45</v>
      </c>
      <c r="B9" s="26"/>
      <c r="C9" s="26"/>
      <c r="D9" s="26"/>
      <c r="E9" s="26"/>
      <c r="F9" s="26"/>
      <c r="G9" s="103"/>
      <c r="H9" s="104">
        <v>1</v>
      </c>
      <c r="I9" s="104">
        <v>2</v>
      </c>
      <c r="J9" s="104">
        <v>2</v>
      </c>
      <c r="K9" s="3">
        <v>5</v>
      </c>
      <c r="L9" s="103">
        <v>6</v>
      </c>
      <c r="M9" s="148">
        <v>18</v>
      </c>
      <c r="N9" s="148">
        <v>62</v>
      </c>
      <c r="O9" s="148">
        <v>55</v>
      </c>
      <c r="P9" s="149">
        <v>37</v>
      </c>
      <c r="Q9" s="150">
        <v>12</v>
      </c>
      <c r="R9" s="151">
        <v>53</v>
      </c>
      <c r="S9" s="151">
        <v>30</v>
      </c>
      <c r="T9" s="151">
        <v>6</v>
      </c>
      <c r="U9" s="151"/>
      <c r="V9" s="176"/>
      <c r="W9" s="192"/>
      <c r="X9" s="185">
        <f>SUM(B9:W9)</f>
        <v>289</v>
      </c>
    </row>
    <row r="10" spans="1:24" ht="84.75" customHeight="1" thickBot="1">
      <c r="A10" s="30" t="s">
        <v>62</v>
      </c>
      <c r="B10" s="4">
        <f aca="true" t="shared" si="0" ref="B10:U10">SUM(B5:B9)</f>
        <v>1</v>
      </c>
      <c r="C10" s="4">
        <f t="shared" si="0"/>
        <v>1</v>
      </c>
      <c r="D10" s="4">
        <f t="shared" si="0"/>
        <v>6</v>
      </c>
      <c r="E10" s="4">
        <f t="shared" si="0"/>
        <v>3</v>
      </c>
      <c r="F10" s="4">
        <f t="shared" si="0"/>
        <v>9.5</v>
      </c>
      <c r="G10" s="4">
        <f t="shared" si="0"/>
        <v>9</v>
      </c>
      <c r="H10" s="4">
        <f t="shared" si="0"/>
        <v>41</v>
      </c>
      <c r="I10" s="4">
        <f t="shared" si="0"/>
        <v>108.9</v>
      </c>
      <c r="J10" s="4">
        <f t="shared" si="0"/>
        <v>184.45</v>
      </c>
      <c r="K10" s="5">
        <f t="shared" si="0"/>
        <v>145.65</v>
      </c>
      <c r="L10" s="6">
        <f t="shared" si="0"/>
        <v>105.3</v>
      </c>
      <c r="M10" s="154">
        <f t="shared" si="0"/>
        <v>273.4</v>
      </c>
      <c r="N10" s="154">
        <f t="shared" si="0"/>
        <v>509.70000000000005</v>
      </c>
      <c r="O10" s="154">
        <f t="shared" si="0"/>
        <v>396.368</v>
      </c>
      <c r="P10" s="155">
        <f t="shared" si="0"/>
        <v>145.41000000000003</v>
      </c>
      <c r="Q10" s="156">
        <f t="shared" si="0"/>
        <v>283.365</v>
      </c>
      <c r="R10" s="154">
        <f t="shared" si="0"/>
        <v>411.2</v>
      </c>
      <c r="S10" s="154">
        <f t="shared" si="0"/>
        <v>192.81</v>
      </c>
      <c r="T10" s="154">
        <f t="shared" si="0"/>
        <v>58</v>
      </c>
      <c r="U10" s="154">
        <f t="shared" si="0"/>
        <v>3</v>
      </c>
      <c r="V10" s="178"/>
      <c r="W10" s="186"/>
      <c r="X10" s="186">
        <f>SUM(X5:X9)</f>
        <v>2888.053</v>
      </c>
    </row>
    <row r="11" spans="1:24" s="25" customFormat="1" ht="84.75" customHeight="1" thickBot="1">
      <c r="A11" s="31" t="s">
        <v>53</v>
      </c>
      <c r="B11" s="7">
        <v>1</v>
      </c>
      <c r="C11" s="7">
        <v>1</v>
      </c>
      <c r="D11" s="7">
        <v>6</v>
      </c>
      <c r="E11" s="7">
        <v>3</v>
      </c>
      <c r="F11" s="7">
        <v>9.5</v>
      </c>
      <c r="G11" s="7">
        <v>9</v>
      </c>
      <c r="H11" s="7">
        <v>41</v>
      </c>
      <c r="I11" s="7">
        <v>108.9</v>
      </c>
      <c r="J11" s="7">
        <v>184.45</v>
      </c>
      <c r="K11" s="8">
        <v>145.65</v>
      </c>
      <c r="L11" s="7">
        <v>105.3</v>
      </c>
      <c r="M11" s="157">
        <v>273.4</v>
      </c>
      <c r="N11" s="157">
        <v>509.7</v>
      </c>
      <c r="O11" s="157">
        <v>395.368</v>
      </c>
      <c r="P11" s="158">
        <v>146.41</v>
      </c>
      <c r="Q11" s="159">
        <v>283.365</v>
      </c>
      <c r="R11" s="157">
        <v>409.2</v>
      </c>
      <c r="S11" s="157">
        <v>194.81</v>
      </c>
      <c r="T11" s="157">
        <v>58</v>
      </c>
      <c r="U11" s="171">
        <v>3</v>
      </c>
      <c r="V11" s="179" t="s">
        <v>63</v>
      </c>
      <c r="W11" s="187" t="s">
        <v>63</v>
      </c>
      <c r="X11" s="187">
        <f>SUM(B11:W11)</f>
        <v>2888.0529999999994</v>
      </c>
    </row>
    <row r="12" spans="1:24" ht="84.75" customHeight="1" thickBot="1">
      <c r="A12" s="30" t="s">
        <v>60</v>
      </c>
      <c r="B12" s="9"/>
      <c r="C12" s="9"/>
      <c r="D12" s="9"/>
      <c r="E12" s="9"/>
      <c r="F12" s="9">
        <v>0.5</v>
      </c>
      <c r="G12" s="9"/>
      <c r="H12" s="9">
        <v>3</v>
      </c>
      <c r="I12" s="9">
        <v>8</v>
      </c>
      <c r="J12" s="9">
        <v>19</v>
      </c>
      <c r="K12" s="89">
        <v>15.5</v>
      </c>
      <c r="L12" s="9">
        <v>2.5</v>
      </c>
      <c r="M12" s="9">
        <v>5</v>
      </c>
      <c r="N12" s="9">
        <v>18.7</v>
      </c>
      <c r="O12" s="9">
        <v>14</v>
      </c>
      <c r="P12" s="89">
        <v>4.25</v>
      </c>
      <c r="Q12" s="10">
        <v>6</v>
      </c>
      <c r="R12" s="9">
        <v>7</v>
      </c>
      <c r="S12" s="9">
        <v>0.5</v>
      </c>
      <c r="T12" s="9">
        <v>1</v>
      </c>
      <c r="U12" s="172"/>
      <c r="V12" s="180"/>
      <c r="W12" s="188"/>
      <c r="X12" s="188">
        <f>SUM(B12:W12)</f>
        <v>104.95</v>
      </c>
    </row>
    <row r="13" spans="1:24" s="25" customFormat="1" ht="84.75" customHeight="1" thickBot="1">
      <c r="A13" s="32" t="s">
        <v>61</v>
      </c>
      <c r="B13" s="111"/>
      <c r="C13" s="111"/>
      <c r="D13" s="111"/>
      <c r="E13" s="111"/>
      <c r="F13" s="111">
        <v>0.5</v>
      </c>
      <c r="G13" s="111"/>
      <c r="H13" s="111">
        <v>3</v>
      </c>
      <c r="I13" s="111">
        <v>8</v>
      </c>
      <c r="J13" s="111">
        <v>19</v>
      </c>
      <c r="K13" s="112">
        <v>15.5</v>
      </c>
      <c r="L13" s="111">
        <v>2.5</v>
      </c>
      <c r="M13" s="111">
        <v>5</v>
      </c>
      <c r="N13" s="111">
        <v>18.7</v>
      </c>
      <c r="O13" s="111">
        <v>14</v>
      </c>
      <c r="P13" s="112">
        <v>4.25</v>
      </c>
      <c r="Q13" s="113">
        <v>6</v>
      </c>
      <c r="R13" s="111">
        <v>7</v>
      </c>
      <c r="S13" s="111">
        <v>0.5</v>
      </c>
      <c r="T13" s="111">
        <v>1</v>
      </c>
      <c r="U13" s="173"/>
      <c r="V13" s="180"/>
      <c r="W13" s="188"/>
      <c r="X13" s="188">
        <f>SUM(B13:W13)</f>
        <v>104.95</v>
      </c>
    </row>
    <row r="14" spans="1:26" ht="94.5" customHeight="1" thickBot="1" thickTop="1">
      <c r="A14" s="33" t="s">
        <v>64</v>
      </c>
      <c r="B14" s="11">
        <f>SUM(B10+B12)</f>
        <v>1</v>
      </c>
      <c r="C14" s="11">
        <f aca="true" t="shared" si="1" ref="C14:T14">SUM(C10+C12)</f>
        <v>1</v>
      </c>
      <c r="D14" s="11">
        <f t="shared" si="1"/>
        <v>6</v>
      </c>
      <c r="E14" s="11">
        <f t="shared" si="1"/>
        <v>3</v>
      </c>
      <c r="F14" s="11">
        <f t="shared" si="1"/>
        <v>10</v>
      </c>
      <c r="G14" s="11">
        <f t="shared" si="1"/>
        <v>9</v>
      </c>
      <c r="H14" s="11">
        <f t="shared" si="1"/>
        <v>44</v>
      </c>
      <c r="I14" s="11">
        <f t="shared" si="1"/>
        <v>116.9</v>
      </c>
      <c r="J14" s="11">
        <f t="shared" si="1"/>
        <v>203.45</v>
      </c>
      <c r="K14" s="12">
        <f t="shared" si="1"/>
        <v>161.15</v>
      </c>
      <c r="L14" s="11">
        <f t="shared" si="1"/>
        <v>107.8</v>
      </c>
      <c r="M14" s="11">
        <f t="shared" si="1"/>
        <v>278.4</v>
      </c>
      <c r="N14" s="106">
        <f t="shared" si="1"/>
        <v>528.4000000000001</v>
      </c>
      <c r="O14" s="11">
        <f t="shared" si="1"/>
        <v>410.368</v>
      </c>
      <c r="P14" s="12">
        <f t="shared" si="1"/>
        <v>149.66000000000003</v>
      </c>
      <c r="Q14" s="11">
        <f t="shared" si="1"/>
        <v>289.365</v>
      </c>
      <c r="R14" s="11">
        <f t="shared" si="1"/>
        <v>418.2</v>
      </c>
      <c r="S14" s="11">
        <f t="shared" si="1"/>
        <v>193.31</v>
      </c>
      <c r="T14" s="196">
        <f t="shared" si="1"/>
        <v>59</v>
      </c>
      <c r="U14" s="197">
        <f>SUM(U10)</f>
        <v>3</v>
      </c>
      <c r="V14" s="195"/>
      <c r="W14" s="189"/>
      <c r="X14" s="189">
        <f>SUM(B14:W14)</f>
        <v>2993.0029999999997</v>
      </c>
      <c r="Z14" s="24">
        <f>SUM(X10,X12)</f>
        <v>2993.0029999999997</v>
      </c>
    </row>
    <row r="15" spans="1:24" s="25" customFormat="1" ht="94.5" customHeight="1" thickBot="1" thickTop="1">
      <c r="A15" s="34" t="s">
        <v>65</v>
      </c>
      <c r="B15" s="13">
        <f aca="true" t="shared" si="2" ref="B15:W15">SUM(B11,B13)</f>
        <v>1</v>
      </c>
      <c r="C15" s="13">
        <f t="shared" si="2"/>
        <v>1</v>
      </c>
      <c r="D15" s="13">
        <f t="shared" si="2"/>
        <v>6</v>
      </c>
      <c r="E15" s="13">
        <f t="shared" si="2"/>
        <v>3</v>
      </c>
      <c r="F15" s="13">
        <f t="shared" si="2"/>
        <v>10</v>
      </c>
      <c r="G15" s="13">
        <f t="shared" si="2"/>
        <v>9</v>
      </c>
      <c r="H15" s="13">
        <f t="shared" si="2"/>
        <v>44</v>
      </c>
      <c r="I15" s="13">
        <f t="shared" si="2"/>
        <v>116.9</v>
      </c>
      <c r="J15" s="13">
        <f t="shared" si="2"/>
        <v>203.45</v>
      </c>
      <c r="K15" s="13">
        <f t="shared" si="2"/>
        <v>161.15</v>
      </c>
      <c r="L15" s="14">
        <f t="shared" si="2"/>
        <v>107.8</v>
      </c>
      <c r="M15" s="13">
        <f t="shared" si="2"/>
        <v>278.4</v>
      </c>
      <c r="N15" s="13">
        <f t="shared" si="2"/>
        <v>528.4</v>
      </c>
      <c r="O15" s="13">
        <f t="shared" si="2"/>
        <v>409.368</v>
      </c>
      <c r="P15" s="13">
        <f t="shared" si="2"/>
        <v>150.66</v>
      </c>
      <c r="Q15" s="14">
        <f t="shared" si="2"/>
        <v>289.365</v>
      </c>
      <c r="R15" s="13">
        <f t="shared" si="2"/>
        <v>416.2</v>
      </c>
      <c r="S15" s="13">
        <f t="shared" si="2"/>
        <v>195.31</v>
      </c>
      <c r="T15" s="13">
        <f t="shared" si="2"/>
        <v>59</v>
      </c>
      <c r="U15" s="174">
        <v>3</v>
      </c>
      <c r="V15" s="181">
        <f t="shared" si="2"/>
        <v>0</v>
      </c>
      <c r="W15" s="194">
        <f t="shared" si="2"/>
        <v>0</v>
      </c>
      <c r="X15" s="190">
        <f>SUM(B15:W15)</f>
        <v>2993.0029999999997</v>
      </c>
    </row>
  </sheetData>
  <sheetProtection/>
  <mergeCells count="5">
    <mergeCell ref="A1:X1"/>
    <mergeCell ref="V3:W3"/>
    <mergeCell ref="B3:K3"/>
    <mergeCell ref="L3:P3"/>
    <mergeCell ref="Q3:U3"/>
  </mergeCells>
  <printOptions gridLines="1" horizontalCentered="1"/>
  <pageMargins left="0.42" right="0.5905511811023623" top="1.1811023622047245" bottom="0.5905511811023623" header="0.3937007874015748" footer="0"/>
  <pageSetup firstPageNumber="3" useFirstPageNumber="1" horizontalDpi="300" verticalDpi="300" orientation="portrait" paperSize="9" scale="50" r:id="rId1"/>
  <headerFooter alignWithMargins="0">
    <oddHeader>&amp;L&amp;"Arial,Standard"&amp;20Stellenplan 2013&amp;C&amp;"Arial,Standard"&amp;16
&amp;R&amp;20- 8 -</oddHeader>
    <oddFooter>&amp;C&amp;"Univers,Standard"&amp;8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"/>
  <sheetViews>
    <sheetView tabSelected="1" zoomScale="68" zoomScaleNormal="68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3" sqref="J23"/>
    </sheetView>
  </sheetViews>
  <sheetFormatPr defaultColWidth="11.421875" defaultRowHeight="12.75"/>
  <cols>
    <col min="1" max="1" width="28.7109375" style="24" customWidth="1"/>
    <col min="2" max="2" width="5.8515625" style="24" customWidth="1"/>
    <col min="3" max="3" width="4.57421875" style="24" customWidth="1"/>
    <col min="4" max="4" width="8.00390625" style="24" customWidth="1"/>
    <col min="5" max="5" width="7.7109375" style="24" customWidth="1"/>
    <col min="6" max="6" width="10.00390625" style="24" customWidth="1"/>
    <col min="7" max="7" width="9.57421875" style="24" customWidth="1"/>
    <col min="8" max="8" width="10.00390625" style="24" customWidth="1"/>
    <col min="9" max="9" width="11.421875" style="24" customWidth="1"/>
    <col min="10" max="10" width="13.140625" style="24" customWidth="1"/>
    <col min="11" max="11" width="12.7109375" style="24" customWidth="1"/>
    <col min="12" max="12" width="10.00390625" style="24" customWidth="1"/>
    <col min="13" max="13" width="12.7109375" style="24" customWidth="1"/>
    <col min="14" max="14" width="11.7109375" style="24" customWidth="1"/>
    <col min="15" max="15" width="11.57421875" style="24" customWidth="1"/>
    <col min="16" max="16" width="12.57421875" style="24" customWidth="1"/>
    <col min="17" max="17" width="12.8515625" style="24" customWidth="1"/>
    <col min="18" max="18" width="4.8515625" style="24" hidden="1" customWidth="1"/>
    <col min="19" max="19" width="7.00390625" style="24" customWidth="1"/>
    <col min="20" max="20" width="8.7109375" style="24" customWidth="1"/>
    <col min="21" max="21" width="12.57421875" style="24" customWidth="1"/>
    <col min="22" max="22" width="15.28125" style="24" customWidth="1"/>
    <col min="23" max="23" width="18.57421875" style="24" customWidth="1"/>
    <col min="24" max="24" width="16.57421875" style="24" customWidth="1"/>
    <col min="25" max="25" width="12.28125" style="24" customWidth="1"/>
    <col min="26" max="27" width="11.421875" style="24" customWidth="1"/>
    <col min="28" max="28" width="14.00390625" style="24" customWidth="1"/>
    <col min="29" max="16384" width="11.421875" style="24" customWidth="1"/>
  </cols>
  <sheetData>
    <row r="1" spans="1:23" s="23" customFormat="1" ht="69.75" customHeight="1">
      <c r="A1" s="213" t="s">
        <v>48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</row>
    <row r="2" spans="1:23" s="23" customFormat="1" ht="39.75" customHeight="1">
      <c r="A2" s="41"/>
      <c r="B2" s="214" t="s">
        <v>43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5"/>
      <c r="W2" s="42"/>
    </row>
    <row r="3" spans="1:23" ht="57" customHeight="1">
      <c r="A3" s="35" t="s">
        <v>0</v>
      </c>
      <c r="B3" s="216"/>
      <c r="C3" s="217"/>
      <c r="D3" s="217"/>
      <c r="E3" s="217"/>
      <c r="F3" s="218"/>
      <c r="G3" s="216"/>
      <c r="H3" s="217"/>
      <c r="I3" s="217"/>
      <c r="J3" s="217"/>
      <c r="K3" s="217"/>
      <c r="L3" s="217"/>
      <c r="M3" s="217"/>
      <c r="N3" s="217"/>
      <c r="O3" s="217"/>
      <c r="P3" s="217"/>
      <c r="Q3" s="94"/>
      <c r="R3" s="43"/>
      <c r="S3" s="44" t="s">
        <v>30</v>
      </c>
      <c r="T3" s="45" t="s">
        <v>31</v>
      </c>
      <c r="U3" s="198" t="s">
        <v>56</v>
      </c>
      <c r="V3" s="87" t="s">
        <v>49</v>
      </c>
      <c r="W3" s="87" t="s">
        <v>38</v>
      </c>
    </row>
    <row r="4" spans="1:24" ht="60" customHeight="1" thickBot="1">
      <c r="A4" s="85" t="s">
        <v>40</v>
      </c>
      <c r="B4" s="160" t="s">
        <v>35</v>
      </c>
      <c r="C4" s="161" t="s">
        <v>39</v>
      </c>
      <c r="D4" s="161">
        <v>15</v>
      </c>
      <c r="E4" s="161">
        <v>14</v>
      </c>
      <c r="F4" s="162">
        <v>13</v>
      </c>
      <c r="G4" s="161">
        <v>12</v>
      </c>
      <c r="H4" s="161">
        <v>11</v>
      </c>
      <c r="I4" s="161">
        <v>10</v>
      </c>
      <c r="J4" s="161">
        <v>9</v>
      </c>
      <c r="K4" s="161">
        <v>8</v>
      </c>
      <c r="L4" s="161">
        <v>7</v>
      </c>
      <c r="M4" s="161">
        <v>6</v>
      </c>
      <c r="N4" s="161">
        <v>5</v>
      </c>
      <c r="O4" s="161">
        <v>4</v>
      </c>
      <c r="P4" s="161">
        <v>3</v>
      </c>
      <c r="Q4" s="162" t="s">
        <v>50</v>
      </c>
      <c r="R4" s="163"/>
      <c r="S4" s="164" t="s">
        <v>32</v>
      </c>
      <c r="T4" s="162" t="s">
        <v>41</v>
      </c>
      <c r="U4" s="46" t="s">
        <v>52</v>
      </c>
      <c r="V4" s="47" t="s">
        <v>37</v>
      </c>
      <c r="W4" s="47" t="s">
        <v>37</v>
      </c>
      <c r="X4" s="48" t="s">
        <v>33</v>
      </c>
    </row>
    <row r="5" spans="1:26" ht="45" customHeight="1">
      <c r="A5" s="49" t="s">
        <v>4</v>
      </c>
      <c r="B5" s="129">
        <v>9</v>
      </c>
      <c r="C5" s="130"/>
      <c r="D5" s="129">
        <v>21.13</v>
      </c>
      <c r="E5" s="129">
        <v>64.1</v>
      </c>
      <c r="F5" s="131">
        <v>128.805</v>
      </c>
      <c r="G5" s="165">
        <v>153.1</v>
      </c>
      <c r="H5" s="129">
        <v>167.76</v>
      </c>
      <c r="I5" s="129">
        <v>179.8539</v>
      </c>
      <c r="J5" s="129">
        <v>427.5183</v>
      </c>
      <c r="K5" s="132">
        <v>601.7441</v>
      </c>
      <c r="L5" s="129">
        <v>53.2</v>
      </c>
      <c r="M5" s="132">
        <v>655.5126</v>
      </c>
      <c r="N5" s="132">
        <v>504.6546</v>
      </c>
      <c r="O5" s="129">
        <v>30.5971</v>
      </c>
      <c r="P5" s="133">
        <v>200.2489</v>
      </c>
      <c r="Q5" s="134">
        <v>94.3925</v>
      </c>
      <c r="R5" s="166"/>
      <c r="S5" s="166">
        <v>81</v>
      </c>
      <c r="T5" s="131">
        <v>5.93</v>
      </c>
      <c r="U5" s="50">
        <v>2088.4656</v>
      </c>
      <c r="V5" s="51">
        <f>SUM(B5:U5)</f>
        <v>5467.0126</v>
      </c>
      <c r="W5" s="51">
        <f>SUM(X5,V5)</f>
        <v>7899.8405999999995</v>
      </c>
      <c r="X5" s="26">
        <v>2432.828</v>
      </c>
      <c r="Z5" s="88"/>
    </row>
    <row r="6" spans="1:24" ht="48.75" customHeight="1">
      <c r="A6" s="109" t="s">
        <v>44</v>
      </c>
      <c r="B6" s="125"/>
      <c r="C6" s="125"/>
      <c r="D6" s="125">
        <v>1</v>
      </c>
      <c r="E6" s="125">
        <v>6</v>
      </c>
      <c r="F6" s="126">
        <v>6.8</v>
      </c>
      <c r="G6" s="125">
        <v>9</v>
      </c>
      <c r="H6" s="125">
        <v>12.5</v>
      </c>
      <c r="I6" s="125">
        <v>6</v>
      </c>
      <c r="J6" s="125">
        <v>29.5</v>
      </c>
      <c r="K6" s="125">
        <v>59</v>
      </c>
      <c r="L6" s="125">
        <v>49.14</v>
      </c>
      <c r="M6" s="125">
        <v>96.25</v>
      </c>
      <c r="N6" s="125">
        <v>89.34</v>
      </c>
      <c r="O6" s="125">
        <v>7.5</v>
      </c>
      <c r="P6" s="127">
        <v>69.5</v>
      </c>
      <c r="Q6" s="126"/>
      <c r="R6" s="128"/>
      <c r="S6" s="128"/>
      <c r="T6" s="126"/>
      <c r="U6" s="126"/>
      <c r="V6" s="131">
        <f>SUM(B6:T6)</f>
        <v>441.53</v>
      </c>
      <c r="W6" s="50">
        <f>SUM(X6,V6)</f>
        <v>466.03</v>
      </c>
      <c r="X6" s="26">
        <v>24.5</v>
      </c>
    </row>
    <row r="7" spans="1:24" ht="48.75" customHeight="1">
      <c r="A7" s="109" t="s">
        <v>42</v>
      </c>
      <c r="B7" s="125"/>
      <c r="C7" s="125"/>
      <c r="D7" s="125">
        <v>3.5</v>
      </c>
      <c r="E7" s="125">
        <v>1</v>
      </c>
      <c r="F7" s="126">
        <v>1.5</v>
      </c>
      <c r="G7" s="125"/>
      <c r="H7" s="125">
        <v>9.5</v>
      </c>
      <c r="I7" s="125">
        <v>130.465</v>
      </c>
      <c r="J7" s="125">
        <v>92</v>
      </c>
      <c r="K7" s="125">
        <v>7</v>
      </c>
      <c r="L7" s="125"/>
      <c r="M7" s="125">
        <v>5</v>
      </c>
      <c r="N7" s="125">
        <v>39.65</v>
      </c>
      <c r="O7" s="125"/>
      <c r="P7" s="127"/>
      <c r="Q7" s="126"/>
      <c r="R7" s="128"/>
      <c r="S7" s="128"/>
      <c r="T7" s="128"/>
      <c r="U7" s="53"/>
      <c r="V7" s="51">
        <f>SUM(B7:T7)</f>
        <v>289.615</v>
      </c>
      <c r="W7" s="50">
        <f>SUM(X7,V7)</f>
        <v>430.34000000000003</v>
      </c>
      <c r="X7" s="26">
        <v>140.725</v>
      </c>
    </row>
    <row r="8" spans="1:24" ht="62.25" customHeight="1">
      <c r="A8" s="109" t="s">
        <v>36</v>
      </c>
      <c r="B8" s="167"/>
      <c r="C8" s="167"/>
      <c r="D8" s="167"/>
      <c r="E8" s="167"/>
      <c r="F8" s="168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8"/>
      <c r="R8" s="169"/>
      <c r="S8" s="169"/>
      <c r="T8" s="169"/>
      <c r="U8" s="55"/>
      <c r="V8" s="50"/>
      <c r="W8" s="50">
        <f>SUM(X8,V8)</f>
        <v>1</v>
      </c>
      <c r="X8" s="26">
        <v>1</v>
      </c>
    </row>
    <row r="9" spans="1:27" ht="72">
      <c r="A9" s="109" t="s">
        <v>46</v>
      </c>
      <c r="B9" s="52"/>
      <c r="C9" s="52"/>
      <c r="D9" s="52"/>
      <c r="E9" s="52"/>
      <c r="F9" s="53"/>
      <c r="G9" s="52"/>
      <c r="H9" s="52"/>
      <c r="I9" s="52"/>
      <c r="J9" s="52">
        <v>14</v>
      </c>
      <c r="K9" s="52"/>
      <c r="L9" s="52"/>
      <c r="M9" s="52"/>
      <c r="N9" s="52"/>
      <c r="O9" s="52"/>
      <c r="P9" s="93"/>
      <c r="Q9" s="53"/>
      <c r="R9" s="54"/>
      <c r="S9" s="54"/>
      <c r="T9" s="53"/>
      <c r="U9" s="53"/>
      <c r="V9" s="50">
        <f>SUM(B9:T9)</f>
        <v>14</v>
      </c>
      <c r="W9" s="50">
        <f>SUM(X9,V9)</f>
        <v>303</v>
      </c>
      <c r="X9" s="26">
        <v>289</v>
      </c>
      <c r="Z9" s="90"/>
      <c r="AA9" s="88"/>
    </row>
    <row r="10" spans="1:27" ht="18.75" thickBot="1">
      <c r="A10" s="140"/>
      <c r="B10" s="143"/>
      <c r="C10" s="141"/>
      <c r="D10" s="141"/>
      <c r="E10" s="141"/>
      <c r="F10" s="141"/>
      <c r="G10" s="143"/>
      <c r="H10" s="141"/>
      <c r="I10" s="141"/>
      <c r="J10" s="141"/>
      <c r="K10" s="141"/>
      <c r="L10" s="141"/>
      <c r="M10" s="141"/>
      <c r="N10" s="141"/>
      <c r="O10" s="141"/>
      <c r="P10" s="141"/>
      <c r="Q10" s="142"/>
      <c r="R10" s="143"/>
      <c r="S10" s="142"/>
      <c r="T10" s="142"/>
      <c r="U10" s="141"/>
      <c r="V10" s="145"/>
      <c r="W10" s="144"/>
      <c r="X10" s="26"/>
      <c r="Z10" s="90"/>
      <c r="AA10" s="88"/>
    </row>
    <row r="11" spans="1:27" ht="84.75" customHeight="1" thickBot="1">
      <c r="A11" s="56" t="s">
        <v>57</v>
      </c>
      <c r="B11" s="57">
        <f>SUM(B5:B9)</f>
        <v>9</v>
      </c>
      <c r="C11" s="58"/>
      <c r="D11" s="58">
        <f aca="true" t="shared" si="0" ref="D11:Q11">SUM(D5:D9)</f>
        <v>25.63</v>
      </c>
      <c r="E11" s="58">
        <f t="shared" si="0"/>
        <v>71.1</v>
      </c>
      <c r="F11" s="59">
        <f t="shared" si="0"/>
        <v>137.10500000000002</v>
      </c>
      <c r="G11" s="58">
        <f t="shared" si="0"/>
        <v>162.1</v>
      </c>
      <c r="H11" s="60">
        <f t="shared" si="0"/>
        <v>189.76</v>
      </c>
      <c r="I11" s="60">
        <f t="shared" si="0"/>
        <v>316.3189</v>
      </c>
      <c r="J11" s="60">
        <f t="shared" si="0"/>
        <v>563.0183</v>
      </c>
      <c r="K11" s="60">
        <f t="shared" si="0"/>
        <v>667.7441</v>
      </c>
      <c r="L11" s="60">
        <f t="shared" si="0"/>
        <v>102.34</v>
      </c>
      <c r="M11" s="62">
        <f t="shared" si="0"/>
        <v>756.7626</v>
      </c>
      <c r="N11" s="58">
        <f t="shared" si="0"/>
        <v>633.6446</v>
      </c>
      <c r="O11" s="58">
        <f t="shared" si="0"/>
        <v>38.0971</v>
      </c>
      <c r="P11" s="62">
        <f t="shared" si="0"/>
        <v>269.7489</v>
      </c>
      <c r="Q11" s="61">
        <f t="shared" si="0"/>
        <v>94.3925</v>
      </c>
      <c r="R11" s="63"/>
      <c r="S11" s="63">
        <f>SUM(S5:S9)</f>
        <v>81</v>
      </c>
      <c r="T11" s="59">
        <f>SUM(T5:T9)</f>
        <v>5.93</v>
      </c>
      <c r="U11" s="59">
        <f>SUM(U5:U9)</f>
        <v>2088.4656</v>
      </c>
      <c r="V11" s="73">
        <f>SUM(V5:V9)</f>
        <v>6212.1576</v>
      </c>
      <c r="W11" s="86">
        <f>SUM(V11,X11)</f>
        <v>9100.210599999999</v>
      </c>
      <c r="X11" s="28">
        <f>SUM(X5:X9)</f>
        <v>2888.053</v>
      </c>
      <c r="Y11" s="88"/>
      <c r="Z11" s="90"/>
      <c r="AA11" s="88">
        <f>SUM(V11,X11)</f>
        <v>9100.210599999999</v>
      </c>
    </row>
    <row r="12" spans="1:27" ht="60" customHeight="1" thickBot="1">
      <c r="A12" s="56" t="s">
        <v>58</v>
      </c>
      <c r="B12" s="57"/>
      <c r="C12" s="58"/>
      <c r="D12" s="58"/>
      <c r="E12" s="58"/>
      <c r="F12" s="59"/>
      <c r="G12" s="58"/>
      <c r="H12" s="60"/>
      <c r="I12" s="60"/>
      <c r="J12" s="60"/>
      <c r="K12" s="62"/>
      <c r="L12" s="135"/>
      <c r="M12" s="62"/>
      <c r="N12" s="58"/>
      <c r="O12" s="58"/>
      <c r="P12" s="62"/>
      <c r="Q12" s="136"/>
      <c r="R12" s="63"/>
      <c r="S12" s="63"/>
      <c r="T12" s="59"/>
      <c r="U12" s="73"/>
      <c r="V12" s="73"/>
      <c r="W12" s="91">
        <v>104.95</v>
      </c>
      <c r="X12" s="115">
        <f>SUM(W11:W12)</f>
        <v>9205.1606</v>
      </c>
      <c r="Z12" s="88"/>
      <c r="AA12" s="88"/>
    </row>
    <row r="13" spans="1:29" ht="60" customHeight="1" thickBot="1">
      <c r="A13" s="56" t="s">
        <v>37</v>
      </c>
      <c r="B13" s="57"/>
      <c r="C13" s="58"/>
      <c r="D13" s="58"/>
      <c r="E13" s="58"/>
      <c r="F13" s="59"/>
      <c r="G13" s="58"/>
      <c r="H13" s="60"/>
      <c r="I13" s="60"/>
      <c r="J13" s="60"/>
      <c r="K13" s="62"/>
      <c r="L13" s="62"/>
      <c r="M13" s="62"/>
      <c r="N13" s="58"/>
      <c r="O13" s="58"/>
      <c r="P13" s="62"/>
      <c r="Q13" s="61"/>
      <c r="R13" s="63"/>
      <c r="S13" s="63"/>
      <c r="T13" s="59"/>
      <c r="U13" s="73"/>
      <c r="V13" s="73"/>
      <c r="W13" s="101">
        <f>SUM(W11:W12)</f>
        <v>9205.1606</v>
      </c>
      <c r="X13" s="28"/>
      <c r="Y13" s="90"/>
      <c r="Z13" s="88"/>
      <c r="AA13" s="88"/>
      <c r="AC13" s="88"/>
    </row>
    <row r="14" spans="1:29" s="25" customFormat="1" ht="99.75" customHeight="1" thickBot="1">
      <c r="A14" s="64" t="s">
        <v>59</v>
      </c>
      <c r="B14" s="65">
        <v>9</v>
      </c>
      <c r="C14" s="66"/>
      <c r="D14" s="66">
        <v>25.63</v>
      </c>
      <c r="E14" s="66">
        <v>67.6</v>
      </c>
      <c r="F14" s="67">
        <v>138.105</v>
      </c>
      <c r="G14" s="66">
        <v>164.3</v>
      </c>
      <c r="H14" s="66">
        <v>189.85</v>
      </c>
      <c r="I14" s="66">
        <v>318.3189</v>
      </c>
      <c r="J14" s="203">
        <v>565.1083</v>
      </c>
      <c r="K14" s="68">
        <v>669.3041</v>
      </c>
      <c r="L14" s="68">
        <v>103.34</v>
      </c>
      <c r="M14" s="66">
        <v>760.7626</v>
      </c>
      <c r="N14" s="66">
        <v>635.6146</v>
      </c>
      <c r="O14" s="66">
        <v>38.0971</v>
      </c>
      <c r="P14" s="66">
        <v>269.7489</v>
      </c>
      <c r="Q14" s="67">
        <v>94.4925</v>
      </c>
      <c r="R14" s="69"/>
      <c r="S14" s="69">
        <v>81</v>
      </c>
      <c r="T14" s="67">
        <v>5.93</v>
      </c>
      <c r="U14" s="67">
        <v>2043.0056</v>
      </c>
      <c r="V14" s="202">
        <v>6179.2076</v>
      </c>
      <c r="W14" s="101">
        <f>SUM(V14,X14)</f>
        <v>9067.2606</v>
      </c>
      <c r="X14" s="70">
        <v>2888.053</v>
      </c>
      <c r="AC14" s="95"/>
    </row>
    <row r="15" spans="1:27" ht="129.75" customHeight="1" thickBot="1">
      <c r="A15" s="56" t="s">
        <v>60</v>
      </c>
      <c r="B15" s="71">
        <v>53</v>
      </c>
      <c r="C15" s="72">
        <v>24</v>
      </c>
      <c r="D15" s="72">
        <v>24</v>
      </c>
      <c r="E15" s="72">
        <v>65</v>
      </c>
      <c r="F15" s="73">
        <v>72</v>
      </c>
      <c r="G15" s="72">
        <v>54.5</v>
      </c>
      <c r="H15" s="72">
        <v>74.5</v>
      </c>
      <c r="I15" s="72">
        <v>76</v>
      </c>
      <c r="J15" s="72">
        <v>1165.13</v>
      </c>
      <c r="K15" s="72">
        <v>690.49</v>
      </c>
      <c r="L15" s="72">
        <v>1396</v>
      </c>
      <c r="M15" s="72">
        <v>500.15</v>
      </c>
      <c r="N15" s="72">
        <v>279.82</v>
      </c>
      <c r="O15" s="72">
        <v>217.3</v>
      </c>
      <c r="P15" s="72">
        <v>696.15</v>
      </c>
      <c r="Q15" s="73">
        <v>414.17</v>
      </c>
      <c r="R15" s="74"/>
      <c r="S15" s="74"/>
      <c r="T15" s="91">
        <v>707</v>
      </c>
      <c r="U15" s="91">
        <v>122</v>
      </c>
      <c r="V15" s="102">
        <f>SUM(B15:U15)</f>
        <v>6631.209999999999</v>
      </c>
      <c r="W15" s="102">
        <f>SUM(V15,X15)</f>
        <v>6736.159999999999</v>
      </c>
      <c r="X15" s="114">
        <v>104.95</v>
      </c>
      <c r="Y15" s="98"/>
      <c r="Z15" s="99"/>
      <c r="AA15" s="100"/>
    </row>
    <row r="16" spans="1:27" s="25" customFormat="1" ht="99.75" customHeight="1" thickBot="1">
      <c r="A16" s="75" t="s">
        <v>61</v>
      </c>
      <c r="B16" s="137">
        <v>53</v>
      </c>
      <c r="C16" s="116">
        <v>24</v>
      </c>
      <c r="D16" s="116">
        <v>24</v>
      </c>
      <c r="E16" s="116">
        <v>65</v>
      </c>
      <c r="F16" s="117">
        <v>72</v>
      </c>
      <c r="G16" s="116">
        <v>54.5</v>
      </c>
      <c r="H16" s="116">
        <v>74.5</v>
      </c>
      <c r="I16" s="116">
        <v>77</v>
      </c>
      <c r="J16" s="116">
        <v>1165.13</v>
      </c>
      <c r="K16" s="116">
        <v>690.49</v>
      </c>
      <c r="L16" s="116">
        <v>1393</v>
      </c>
      <c r="M16" s="116">
        <v>502.15</v>
      </c>
      <c r="N16" s="116">
        <v>279.82</v>
      </c>
      <c r="O16" s="116">
        <v>217.3</v>
      </c>
      <c r="P16" s="116">
        <v>696.15</v>
      </c>
      <c r="Q16" s="117">
        <v>415.17</v>
      </c>
      <c r="R16" s="118"/>
      <c r="S16" s="118"/>
      <c r="T16" s="97">
        <v>707</v>
      </c>
      <c r="U16" s="97">
        <v>122</v>
      </c>
      <c r="V16" s="119">
        <v>6632.21</v>
      </c>
      <c r="W16" s="199">
        <v>6737.16</v>
      </c>
      <c r="X16" s="114">
        <v>104.95</v>
      </c>
      <c r="AA16" s="96"/>
    </row>
    <row r="17" spans="1:26" ht="180" customHeight="1" thickBot="1" thickTop="1">
      <c r="A17" s="76" t="s">
        <v>66</v>
      </c>
      <c r="B17" s="77">
        <f aca="true" t="shared" si="1" ref="B17:Q17">SUM(B11+B15)</f>
        <v>62</v>
      </c>
      <c r="C17" s="78">
        <f t="shared" si="1"/>
        <v>24</v>
      </c>
      <c r="D17" s="78">
        <f t="shared" si="1"/>
        <v>49.629999999999995</v>
      </c>
      <c r="E17" s="78">
        <f t="shared" si="1"/>
        <v>136.1</v>
      </c>
      <c r="F17" s="79">
        <f t="shared" si="1"/>
        <v>209.10500000000002</v>
      </c>
      <c r="G17" s="78">
        <f t="shared" si="1"/>
        <v>216.6</v>
      </c>
      <c r="H17" s="78">
        <f t="shared" si="1"/>
        <v>264.26</v>
      </c>
      <c r="I17" s="78">
        <f t="shared" si="1"/>
        <v>392.3189</v>
      </c>
      <c r="J17" s="78">
        <f t="shared" si="1"/>
        <v>1728.1483</v>
      </c>
      <c r="K17" s="78">
        <f t="shared" si="1"/>
        <v>1358.2341000000001</v>
      </c>
      <c r="L17" s="78">
        <f t="shared" si="1"/>
        <v>1498.34</v>
      </c>
      <c r="M17" s="80">
        <f t="shared" si="1"/>
        <v>1256.9126</v>
      </c>
      <c r="N17" s="78">
        <f t="shared" si="1"/>
        <v>913.4646</v>
      </c>
      <c r="O17" s="78">
        <f t="shared" si="1"/>
        <v>255.39710000000002</v>
      </c>
      <c r="P17" s="80">
        <f t="shared" si="1"/>
        <v>965.8988999999999</v>
      </c>
      <c r="Q17" s="81">
        <f t="shared" si="1"/>
        <v>508.5625</v>
      </c>
      <c r="R17" s="82"/>
      <c r="S17" s="79">
        <f>SUM(S11+S15)</f>
        <v>81</v>
      </c>
      <c r="T17" s="79">
        <f>SUM(T11+T15)</f>
        <v>712.93</v>
      </c>
      <c r="U17" s="73">
        <f>SUM(U11+U15)</f>
        <v>2210.4656</v>
      </c>
      <c r="V17" s="139">
        <f>SUM(B17:U17)</f>
        <v>12843.3676</v>
      </c>
      <c r="W17" s="110">
        <f>SUM(X17,V17)</f>
        <v>15836.3706</v>
      </c>
      <c r="X17" s="107">
        <v>2993.003</v>
      </c>
      <c r="Y17" s="88"/>
      <c r="Z17" s="88"/>
    </row>
    <row r="18" spans="1:26" s="25" customFormat="1" ht="169.5" customHeight="1" thickBot="1" thickTop="1">
      <c r="A18" s="92" t="s">
        <v>51</v>
      </c>
      <c r="B18" s="83">
        <f>SUM(B14+B16)</f>
        <v>62</v>
      </c>
      <c r="C18" s="83">
        <f aca="true" t="shared" si="2" ref="C18:U18">SUM(C14+C16)</f>
        <v>24</v>
      </c>
      <c r="D18" s="83">
        <f t="shared" si="2"/>
        <v>49.629999999999995</v>
      </c>
      <c r="E18" s="83">
        <f t="shared" si="2"/>
        <v>132.6</v>
      </c>
      <c r="F18" s="200">
        <f t="shared" si="2"/>
        <v>210.105</v>
      </c>
      <c r="G18" s="138">
        <f t="shared" si="2"/>
        <v>218.8</v>
      </c>
      <c r="H18" s="83">
        <f t="shared" si="2"/>
        <v>264.35</v>
      </c>
      <c r="I18" s="83">
        <f t="shared" si="2"/>
        <v>395.3189</v>
      </c>
      <c r="J18" s="83">
        <f t="shared" si="2"/>
        <v>1730.2383</v>
      </c>
      <c r="K18" s="83">
        <f t="shared" si="2"/>
        <v>1359.7941</v>
      </c>
      <c r="L18" s="83">
        <f t="shared" si="2"/>
        <v>1496.34</v>
      </c>
      <c r="M18" s="83">
        <f t="shared" si="2"/>
        <v>1262.9126</v>
      </c>
      <c r="N18" s="83">
        <f t="shared" si="2"/>
        <v>915.4346</v>
      </c>
      <c r="O18" s="83">
        <f t="shared" si="2"/>
        <v>255.39710000000002</v>
      </c>
      <c r="P18" s="83">
        <f t="shared" si="2"/>
        <v>965.8988999999999</v>
      </c>
      <c r="Q18" s="83">
        <f t="shared" si="2"/>
        <v>509.6625</v>
      </c>
      <c r="R18" s="200">
        <f t="shared" si="2"/>
        <v>0</v>
      </c>
      <c r="S18" s="84">
        <f t="shared" si="2"/>
        <v>81</v>
      </c>
      <c r="T18" s="201">
        <f t="shared" si="2"/>
        <v>712.93</v>
      </c>
      <c r="U18" s="84">
        <f t="shared" si="2"/>
        <v>2165.0056</v>
      </c>
      <c r="V18" s="84">
        <f>SUM(B18:U18)</f>
        <v>12811.417600000002</v>
      </c>
      <c r="W18" s="146">
        <f>SUM(X18,V18)</f>
        <v>15804.420600000003</v>
      </c>
      <c r="X18" s="26">
        <v>2993.003</v>
      </c>
      <c r="Z18" s="95"/>
    </row>
    <row r="20" ht="12.75">
      <c r="D20" s="24" t="s">
        <v>34</v>
      </c>
    </row>
  </sheetData>
  <sheetProtection/>
  <mergeCells count="5">
    <mergeCell ref="A1:W1"/>
    <mergeCell ref="B2:V2"/>
    <mergeCell ref="G3:J3"/>
    <mergeCell ref="K3:P3"/>
    <mergeCell ref="B3:F3"/>
  </mergeCells>
  <printOptions gridLines="1" horizontalCentered="1"/>
  <pageMargins left="0.5905511811023623" right="0.5905511811023623" top="1.1811023622047245" bottom="0.5905511811023623" header="0.3937007874015748" footer="1.1811023622047245"/>
  <pageSetup horizontalDpi="600" verticalDpi="600" orientation="portrait" paperSize="9" scale="36" r:id="rId1"/>
  <headerFooter alignWithMargins="0">
    <oddHeader>&amp;L&amp;"Arial,Standard"&amp;24Stellenplan 2013&amp;C&amp;"Arial,Standard"&amp;16
&amp;R&amp;26- 9 -</oddHeader>
    <oddFooter>&amp;L&amp;"Helv,Fett"&amp;28&amp;XNachrichtlich:
Stellen für Beschäftigte der Eigenbetriebe sind nicht Bestandteil des Stellenplans sondern der Stellenübersichten zu den Wirtschaftsplänen
* Verteilung der Stellen im SuE (ES) siehe Seite 12&amp;C&amp;"Univers,Standard"&amp;8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2011-12-13T11:41:06Z</cp:lastPrinted>
  <dcterms:created xsi:type="dcterms:W3CDTF">1999-11-03T11:10:23Z</dcterms:created>
  <dcterms:modified xsi:type="dcterms:W3CDTF">2011-12-13T11:41:43Z</dcterms:modified>
  <cp:category/>
  <cp:version/>
  <cp:contentType/>
  <cp:contentStatus/>
</cp:coreProperties>
</file>