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38" yWindow="50" windowWidth="14851" windowHeight="8490" activeTab="0"/>
  </bookViews>
  <sheets>
    <sheet name="NKBericht" sheetId="1" r:id="rId1"/>
  </sheets>
  <definedNames>
    <definedName name="_xlnm.Print_Area" localSheetId="0">'NKBericht'!$A$1:$H$74</definedName>
  </definedNames>
  <calcPr fullCalcOnLoad="1"/>
</workbook>
</file>

<file path=xl/sharedStrings.xml><?xml version="1.0" encoding="utf-8"?>
<sst xmlns="http://schemas.openxmlformats.org/spreadsheetml/2006/main" count="49" uniqueCount="43">
  <si>
    <t>Auflösungen</t>
  </si>
  <si>
    <t>Aufwand</t>
  </si>
  <si>
    <t>Private Flächen</t>
  </si>
  <si>
    <t>Öffentliche Flächen</t>
  </si>
  <si>
    <t>Aktivierte Eigenleistungen</t>
  </si>
  <si>
    <t>Summe</t>
  </si>
  <si>
    <t>Ergebnis Gebührennachkalkulation</t>
  </si>
  <si>
    <t>TEuro</t>
  </si>
  <si>
    <t>Materialaufwand</t>
  </si>
  <si>
    <t>Personalkosten</t>
  </si>
  <si>
    <t>Abschreibungen</t>
  </si>
  <si>
    <t>Sonstige betr. Aufwendungen</t>
  </si>
  <si>
    <t>Zinsaufwand (kalk.)</t>
  </si>
  <si>
    <t>Sonstige Steuern</t>
  </si>
  <si>
    <t>Abzüglich Nebenerträge</t>
  </si>
  <si>
    <t>Betriebskostenerstattungen Gemeinden</t>
  </si>
  <si>
    <t>Sonstige Nebenerträge</t>
  </si>
  <si>
    <t xml:space="preserve">Entgelt-/gebühren- bzw. erstattungsfähiger Aufwand </t>
  </si>
  <si>
    <t>davon entfallen gemäß Umlagerechnung auf:</t>
  </si>
  <si>
    <t>Schmutzwasserentgelte</t>
  </si>
  <si>
    <t>Niederschlagswassergebühren privater Flächen</t>
  </si>
  <si>
    <t>Erstattungen Niederschlagswasser öffentlicher Flächen</t>
  </si>
  <si>
    <t>Erträge aus Entgelte/Gebühren/Erstattungen</t>
  </si>
  <si>
    <t>Wasserbilanz</t>
  </si>
  <si>
    <t>Tcbm</t>
  </si>
  <si>
    <t>Mengenanteil</t>
  </si>
  <si>
    <t>Frischwasser</t>
  </si>
  <si>
    <t>Flächenbilanz</t>
  </si>
  <si>
    <t>Tqm</t>
  </si>
  <si>
    <t>Nachkalkulation</t>
  </si>
  <si>
    <t>TEUR</t>
  </si>
  <si>
    <t>Gebührenfähige Kosten</t>
  </si>
  <si>
    <t xml:space="preserve">          Schmutzwasserentgelte</t>
  </si>
  <si>
    <t xml:space="preserve">          Niederschlagswassergebühren</t>
  </si>
  <si>
    <t>abzüglich tatsächlich vereinnahmte</t>
  </si>
  <si>
    <t>Überleitung zum Jahresergebnis</t>
  </si>
  <si>
    <t xml:space="preserve">Differenz aus kalkulatorischen und effektiven Zinsaufwand </t>
  </si>
  <si>
    <t>Jahresgewinn/-verlust</t>
  </si>
  <si>
    <t>Nachholung Kostenunterdeckung NW Vorjahre</t>
  </si>
  <si>
    <t xml:space="preserve">          zuzüglich Ausgleich Kostenunterdeckung NW aus Vorjahren</t>
  </si>
  <si>
    <t>Entgelt- und Gebührennachkalkulation 2018</t>
  </si>
  <si>
    <t>Kostenüberdeckung 2018</t>
  </si>
  <si>
    <t xml:space="preserve">          abzüglich Zuführung Kostenüberdeckung SW und NW 2018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</si>
</sst>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€&quot;"/>
    <numFmt numFmtId="173" formatCode="#,##0\ &quot;m³&quot;"/>
    <numFmt numFmtId="174" formatCode="0.0\ &quot;%&quot;"/>
    <numFmt numFmtId="175" formatCode="#,##0\ &quot;%&quot;"/>
    <numFmt numFmtId="176" formatCode="General\ &quot;%&quot;"/>
    <numFmt numFmtId="177" formatCode="General&quot; %&quot;"/>
    <numFmt numFmtId="178" formatCode="0.0%"/>
    <numFmt numFmtId="179" formatCode="#,##0\ &quot;m²&quot;"/>
    <numFmt numFmtId="180" formatCode="#,##0.00\ &quot;€/m³&quot;"/>
    <numFmt numFmtId="181" formatCode="#,##0.00\ &quot;€/m²&quot;"/>
    <numFmt numFmtId="182" formatCode="#,##0.00\ &quot;€&quot;"/>
    <numFmt numFmtId="183" formatCode="#,##0.000"/>
    <numFmt numFmtId="184" formatCode="0.000%"/>
    <numFmt numFmtId="185" formatCode="#,##0.0"/>
    <numFmt numFmtId="186" formatCode="s\t\a\nd\a\rd"/>
    <numFmt numFmtId="187" formatCode="#,000"/>
    <numFmt numFmtId="188" formatCode="#,##0.0000"/>
    <numFmt numFmtId="189" formatCode="0.000"/>
    <numFmt numFmtId="190" formatCode="#,##0.00000"/>
    <numFmt numFmtId="191" formatCode="#,##0.000000"/>
    <numFmt numFmtId="192" formatCode="0.0"/>
    <numFmt numFmtId="193" formatCode="0.0000"/>
    <numFmt numFmtId="194" formatCode="0.00000"/>
    <numFmt numFmtId="195" formatCode="0.000000"/>
    <numFmt numFmtId="196" formatCode="0.00000000"/>
    <numFmt numFmtId="197" formatCode="0.0000000"/>
    <numFmt numFmtId="198" formatCode="[$-407]dddd\,\ d\.\ mmmm\ yyyy"/>
    <numFmt numFmtId="199" formatCode="#,##0\ &quot;€&quot;"/>
  </numFmts>
  <fonts count="44">
    <font>
      <sz val="12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1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3" fontId="6" fillId="0" borderId="0" xfId="52" applyNumberFormat="1" applyFont="1">
      <alignment/>
      <protection/>
    </xf>
    <xf numFmtId="3" fontId="6" fillId="0" borderId="0" xfId="52" applyNumberFormat="1" applyFont="1" applyBorder="1">
      <alignment/>
      <protection/>
    </xf>
    <xf numFmtId="3" fontId="6" fillId="0" borderId="10" xfId="52" applyNumberFormat="1" applyFont="1" applyBorder="1">
      <alignment/>
      <protection/>
    </xf>
    <xf numFmtId="3" fontId="6" fillId="0" borderId="11" xfId="52" applyNumberFormat="1" applyFont="1" applyBorder="1">
      <alignment/>
      <protection/>
    </xf>
    <xf numFmtId="0" fontId="7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0" fontId="6" fillId="0" borderId="0" xfId="52" applyFont="1" applyBorder="1" applyAlignment="1">
      <alignment horizontal="center"/>
      <protection/>
    </xf>
    <xf numFmtId="0" fontId="1" fillId="0" borderId="0" xfId="52" applyFont="1" applyBorder="1">
      <alignment/>
      <protection/>
    </xf>
    <xf numFmtId="3" fontId="6" fillId="0" borderId="0" xfId="53" applyNumberFormat="1" applyFont="1" applyBorder="1">
      <alignment/>
      <protection/>
    </xf>
    <xf numFmtId="3" fontId="6" fillId="0" borderId="10" xfId="52" applyNumberFormat="1" applyFont="1" applyBorder="1" applyAlignment="1">
      <alignment horizontal="center"/>
      <protection/>
    </xf>
    <xf numFmtId="172" fontId="6" fillId="0" borderId="0" xfId="53" applyNumberFormat="1" applyFont="1" applyBorder="1">
      <alignment/>
      <protection/>
    </xf>
    <xf numFmtId="10" fontId="6" fillId="0" borderId="0" xfId="52" applyNumberFormat="1" applyFont="1" applyBorder="1">
      <alignment/>
      <protection/>
    </xf>
    <xf numFmtId="0" fontId="2" fillId="0" borderId="0" xfId="52" applyFont="1" applyBorder="1">
      <alignment/>
      <protection/>
    </xf>
    <xf numFmtId="0" fontId="2" fillId="0" borderId="0" xfId="52" applyBorder="1">
      <alignment/>
      <protection/>
    </xf>
    <xf numFmtId="0" fontId="3" fillId="0" borderId="0" xfId="52" applyFont="1" applyBorder="1">
      <alignment/>
      <protection/>
    </xf>
    <xf numFmtId="0" fontId="2" fillId="0" borderId="10" xfId="52" applyBorder="1">
      <alignment/>
      <protection/>
    </xf>
    <xf numFmtId="10" fontId="6" fillId="0" borderId="10" xfId="52" applyNumberFormat="1" applyFont="1" applyBorder="1">
      <alignment/>
      <protection/>
    </xf>
    <xf numFmtId="3" fontId="2" fillId="0" borderId="0" xfId="52" applyNumberFormat="1" applyBorder="1">
      <alignment/>
      <protection/>
    </xf>
    <xf numFmtId="2" fontId="6" fillId="0" borderId="0" xfId="52" applyNumberFormat="1" applyFont="1" applyBorder="1">
      <alignment/>
      <protection/>
    </xf>
    <xf numFmtId="2" fontId="7" fillId="0" borderId="0" xfId="52" applyNumberFormat="1" applyFont="1" applyBorder="1">
      <alignment/>
      <protection/>
    </xf>
    <xf numFmtId="0" fontId="7" fillId="0" borderId="11" xfId="52" applyFont="1" applyBorder="1">
      <alignment/>
      <protection/>
    </xf>
    <xf numFmtId="10" fontId="6" fillId="0" borderId="11" xfId="52" applyNumberFormat="1" applyFont="1" applyBorder="1" applyAlignment="1">
      <alignment horizontal="right"/>
      <protection/>
    </xf>
    <xf numFmtId="0" fontId="6" fillId="0" borderId="0" xfId="52" applyFont="1" applyBorder="1" applyAlignment="1">
      <alignment/>
      <protection/>
    </xf>
    <xf numFmtId="2" fontId="3" fillId="0" borderId="0" xfId="52" applyNumberFormat="1" applyFont="1" applyBorder="1">
      <alignment/>
      <protection/>
    </xf>
    <xf numFmtId="0" fontId="3" fillId="0" borderId="0" xfId="52" applyNumberFormat="1" applyFont="1" applyBorder="1" applyAlignment="1">
      <alignment horizontal="center"/>
      <protection/>
    </xf>
    <xf numFmtId="0" fontId="2" fillId="0" borderId="0" xfId="52" applyBorder="1" applyAlignment="1">
      <alignment/>
      <protection/>
    </xf>
    <xf numFmtId="2" fontId="1" fillId="0" borderId="0" xfId="52" applyNumberFormat="1" applyFont="1" applyBorder="1">
      <alignment/>
      <protection/>
    </xf>
    <xf numFmtId="178" fontId="3" fillId="0" borderId="0" xfId="52" applyNumberFormat="1" applyFont="1" applyBorder="1" applyAlignment="1">
      <alignment horizontal="center"/>
      <protection/>
    </xf>
    <xf numFmtId="0" fontId="2" fillId="0" borderId="10" xfId="52" applyNumberFormat="1" applyFont="1" applyBorder="1" applyAlignment="1">
      <alignment horizontal="center"/>
      <protection/>
    </xf>
    <xf numFmtId="178" fontId="2" fillId="0" borderId="0" xfId="52" applyNumberFormat="1" applyFont="1" applyBorder="1" applyAlignment="1">
      <alignment horizontal="center"/>
      <protection/>
    </xf>
    <xf numFmtId="2" fontId="2" fillId="0" borderId="0" xfId="52" applyNumberFormat="1" applyFont="1">
      <alignment/>
      <protection/>
    </xf>
    <xf numFmtId="3" fontId="2" fillId="0" borderId="0" xfId="52" applyNumberFormat="1" applyFont="1" applyAlignment="1">
      <alignment horizontal="center"/>
      <protection/>
    </xf>
    <xf numFmtId="0" fontId="2" fillId="0" borderId="0" xfId="52" applyFont="1" applyAlignment="1">
      <alignment/>
      <protection/>
    </xf>
    <xf numFmtId="2" fontId="6" fillId="0" borderId="0" xfId="52" applyNumberFormat="1" applyFont="1">
      <alignment/>
      <protection/>
    </xf>
    <xf numFmtId="0" fontId="1" fillId="33" borderId="0" xfId="52" applyFont="1" applyFill="1">
      <alignment/>
      <protection/>
    </xf>
    <xf numFmtId="0" fontId="6" fillId="33" borderId="0" xfId="52" applyFont="1" applyFill="1">
      <alignment/>
      <protection/>
    </xf>
    <xf numFmtId="3" fontId="6" fillId="33" borderId="0" xfId="52" applyNumberFormat="1" applyFont="1" applyFill="1" applyBorder="1">
      <alignment/>
      <protection/>
    </xf>
    <xf numFmtId="0" fontId="7" fillId="33" borderId="0" xfId="52" applyFont="1" applyFill="1">
      <alignment/>
      <protection/>
    </xf>
    <xf numFmtId="3" fontId="9" fillId="0" borderId="0" xfId="52" applyNumberFormat="1" applyFont="1">
      <alignment/>
      <protection/>
    </xf>
    <xf numFmtId="0" fontId="9" fillId="0" borderId="0" xfId="52" applyFont="1">
      <alignment/>
      <protection/>
    </xf>
    <xf numFmtId="3" fontId="9" fillId="0" borderId="0" xfId="52" applyNumberFormat="1" applyFont="1" applyBorder="1">
      <alignment/>
      <protection/>
    </xf>
    <xf numFmtId="3" fontId="9" fillId="0" borderId="10" xfId="52" applyNumberFormat="1" applyFont="1" applyBorder="1">
      <alignment/>
      <protection/>
    </xf>
    <xf numFmtId="0" fontId="4" fillId="0" borderId="0" xfId="52" applyFont="1">
      <alignment/>
      <protection/>
    </xf>
    <xf numFmtId="3" fontId="9" fillId="33" borderId="0" xfId="52" applyNumberFormat="1" applyFont="1" applyFill="1">
      <alignment/>
      <protection/>
    </xf>
    <xf numFmtId="0" fontId="9" fillId="33" borderId="0" xfId="52" applyFont="1" applyFill="1">
      <alignment/>
      <protection/>
    </xf>
    <xf numFmtId="3" fontId="6" fillId="0" borderId="0" xfId="52" applyNumberFormat="1" applyFont="1" applyAlignment="1">
      <alignment horizontal="right"/>
      <protection/>
    </xf>
    <xf numFmtId="3" fontId="7" fillId="0" borderId="0" xfId="52" applyNumberFormat="1" applyFont="1">
      <alignment/>
      <protection/>
    </xf>
    <xf numFmtId="3" fontId="6" fillId="33" borderId="0" xfId="52" applyNumberFormat="1" applyFont="1" applyFill="1">
      <alignment/>
      <protection/>
    </xf>
    <xf numFmtId="3" fontId="7" fillId="33" borderId="11" xfId="52" applyNumberFormat="1" applyFont="1" applyFill="1" applyBorder="1">
      <alignment/>
      <protection/>
    </xf>
    <xf numFmtId="0" fontId="5" fillId="0" borderId="0" xfId="52" applyFont="1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0" fillId="0" borderId="0" xfId="51" applyAlignment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Anlage 2a Erfolgsplan" xfId="52"/>
    <cellStyle name="Standard_Berechnung gebührenfähige Gemeinkosten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G1" sqref="G1"/>
    </sheetView>
  </sheetViews>
  <sheetFormatPr defaultColWidth="8.88671875" defaultRowHeight="15"/>
  <cols>
    <col min="1" max="1" width="15.88671875" style="1" customWidth="1"/>
    <col min="2" max="2" width="9.88671875" style="1" customWidth="1"/>
    <col min="3" max="3" width="2.3359375" style="1" customWidth="1"/>
    <col min="4" max="4" width="43.5546875" style="1" customWidth="1"/>
    <col min="5" max="5" width="9.4453125" style="1" bestFit="1" customWidth="1"/>
    <col min="6" max="6" width="2.10546875" style="1" customWidth="1"/>
    <col min="7" max="7" width="14.21484375" style="1" customWidth="1"/>
    <col min="8" max="8" width="6.77734375" style="1" customWidth="1"/>
    <col min="9" max="9" width="8.88671875" style="1" customWidth="1"/>
    <col min="10" max="10" width="8.99609375" style="1" bestFit="1" customWidth="1"/>
    <col min="11" max="16384" width="8.88671875" style="1" customWidth="1"/>
  </cols>
  <sheetData>
    <row r="1" ht="12">
      <c r="G1" s="2"/>
    </row>
    <row r="2" ht="19.5" customHeight="1"/>
    <row r="3" spans="1:8" s="3" customFormat="1" ht="16.5">
      <c r="A3" s="58" t="s">
        <v>40</v>
      </c>
      <c r="B3" s="58"/>
      <c r="C3" s="58"/>
      <c r="D3" s="58"/>
      <c r="E3" s="58"/>
      <c r="F3" s="58"/>
      <c r="G3" s="58"/>
      <c r="H3" s="58"/>
    </row>
    <row r="4" spans="1:8" s="3" customFormat="1" ht="9.75" customHeight="1">
      <c r="A4" s="4"/>
      <c r="B4" s="4"/>
      <c r="C4" s="4"/>
      <c r="D4" s="4"/>
      <c r="E4" s="4"/>
      <c r="F4" s="4"/>
      <c r="G4" s="4"/>
      <c r="H4" s="4"/>
    </row>
    <row r="5" ht="7.5" customHeight="1"/>
    <row r="7" spans="1:7" ht="14.25">
      <c r="A7" s="5"/>
      <c r="B7" s="5"/>
      <c r="C7" s="5"/>
      <c r="D7" s="5"/>
      <c r="E7" s="6" t="s">
        <v>7</v>
      </c>
      <c r="F7" s="5"/>
      <c r="G7" s="6" t="s">
        <v>7</v>
      </c>
    </row>
    <row r="8" spans="1:7" ht="14.25">
      <c r="A8" s="7" t="s">
        <v>1</v>
      </c>
      <c r="B8" s="8"/>
      <c r="C8" s="8"/>
      <c r="D8" s="8"/>
      <c r="E8" s="5"/>
      <c r="F8" s="5"/>
      <c r="G8" s="5"/>
    </row>
    <row r="9" spans="1:7" ht="15">
      <c r="A9" s="5" t="s">
        <v>8</v>
      </c>
      <c r="B9" s="5"/>
      <c r="C9" s="5"/>
      <c r="D9" s="5"/>
      <c r="E9" s="9">
        <v>23709.496</v>
      </c>
      <c r="F9" s="47"/>
      <c r="G9" s="48"/>
    </row>
    <row r="10" spans="1:7" ht="15">
      <c r="A10" s="5" t="s">
        <v>9</v>
      </c>
      <c r="B10" s="5"/>
      <c r="C10" s="5"/>
      <c r="D10" s="5"/>
      <c r="E10" s="9">
        <v>23074.299</v>
      </c>
      <c r="F10" s="47"/>
      <c r="G10" s="48"/>
    </row>
    <row r="11" spans="1:7" ht="15">
      <c r="A11" s="5" t="s">
        <v>10</v>
      </c>
      <c r="B11" s="5"/>
      <c r="C11" s="5"/>
      <c r="D11" s="5"/>
      <c r="E11" s="9">
        <v>38830.221</v>
      </c>
      <c r="F11" s="47"/>
      <c r="G11" s="48"/>
    </row>
    <row r="12" spans="1:7" ht="15">
      <c r="A12" s="5" t="s">
        <v>11</v>
      </c>
      <c r="B12" s="5"/>
      <c r="C12" s="5"/>
      <c r="D12" s="5"/>
      <c r="E12" s="9">
        <v>11256.854</v>
      </c>
      <c r="F12" s="47"/>
      <c r="G12" s="48"/>
    </row>
    <row r="13" spans="1:7" ht="15">
      <c r="A13" s="5" t="s">
        <v>12</v>
      </c>
      <c r="B13" s="5"/>
      <c r="C13" s="5"/>
      <c r="D13" s="5"/>
      <c r="E13" s="9">
        <v>20376</v>
      </c>
      <c r="F13" s="47"/>
      <c r="G13" s="48"/>
    </row>
    <row r="14" spans="1:7" ht="15">
      <c r="A14" s="5" t="s">
        <v>13</v>
      </c>
      <c r="B14" s="5"/>
      <c r="C14" s="5"/>
      <c r="D14" s="5"/>
      <c r="E14" s="10">
        <v>2.741</v>
      </c>
      <c r="F14" s="47"/>
      <c r="G14" s="48"/>
    </row>
    <row r="15" spans="1:7" ht="15">
      <c r="A15" s="5" t="s">
        <v>38</v>
      </c>
      <c r="E15" s="11">
        <v>263.061</v>
      </c>
      <c r="F15" s="49"/>
      <c r="G15" s="9">
        <f>SUM(E9:E15)</f>
        <v>117512.67199999999</v>
      </c>
    </row>
    <row r="16" spans="1:7" ht="15">
      <c r="A16" s="5"/>
      <c r="B16" s="5"/>
      <c r="C16" s="5"/>
      <c r="D16" s="5"/>
      <c r="E16" s="49"/>
      <c r="F16" s="49"/>
      <c r="G16" s="47"/>
    </row>
    <row r="17" spans="1:7" ht="15">
      <c r="A17" s="7" t="s">
        <v>14</v>
      </c>
      <c r="B17" s="8"/>
      <c r="C17" s="8"/>
      <c r="D17" s="8"/>
      <c r="E17" s="48"/>
      <c r="F17" s="48"/>
      <c r="G17" s="48"/>
    </row>
    <row r="18" spans="1:7" ht="15">
      <c r="A18" s="5" t="s">
        <v>0</v>
      </c>
      <c r="B18" s="5"/>
      <c r="C18" s="5"/>
      <c r="D18" s="5"/>
      <c r="E18" s="9">
        <v>11696.719</v>
      </c>
      <c r="F18" s="47"/>
      <c r="G18" s="48"/>
    </row>
    <row r="19" spans="1:7" ht="15">
      <c r="A19" s="5" t="s">
        <v>15</v>
      </c>
      <c r="B19" s="5"/>
      <c r="C19" s="5"/>
      <c r="D19" s="5"/>
      <c r="E19" s="9">
        <v>8027.038</v>
      </c>
      <c r="F19" s="47"/>
      <c r="G19" s="48"/>
    </row>
    <row r="20" spans="1:7" ht="15">
      <c r="A20" s="5" t="s">
        <v>4</v>
      </c>
      <c r="B20" s="5"/>
      <c r="C20" s="5"/>
      <c r="D20" s="5"/>
      <c r="E20" s="9">
        <v>2635.4</v>
      </c>
      <c r="F20" s="47"/>
      <c r="G20" s="48"/>
    </row>
    <row r="21" spans="1:7" ht="15">
      <c r="A21" s="5" t="s">
        <v>16</v>
      </c>
      <c r="B21" s="5"/>
      <c r="C21" s="5"/>
      <c r="D21" s="5"/>
      <c r="E21" s="11">
        <v>4601.976</v>
      </c>
      <c r="F21" s="50"/>
      <c r="G21" s="11">
        <f>SUM(E18:E21)</f>
        <v>26961.132999999998</v>
      </c>
    </row>
    <row r="22" spans="1:7" ht="15">
      <c r="A22" s="7" t="s">
        <v>17</v>
      </c>
      <c r="B22" s="8"/>
      <c r="C22" s="8"/>
      <c r="D22" s="8"/>
      <c r="E22" s="48"/>
      <c r="F22" s="48"/>
      <c r="G22" s="9">
        <f>G15-G21</f>
        <v>90551.53899999999</v>
      </c>
    </row>
    <row r="23" spans="1:7" ht="15">
      <c r="A23" s="5"/>
      <c r="B23" s="5"/>
      <c r="C23" s="5"/>
      <c r="D23" s="5"/>
      <c r="E23" s="48"/>
      <c r="F23" s="48"/>
      <c r="G23" s="48"/>
    </row>
    <row r="24" spans="5:7" ht="14.25" customHeight="1">
      <c r="E24" s="51"/>
      <c r="F24" s="51"/>
      <c r="G24" s="51"/>
    </row>
    <row r="25" spans="1:8" ht="15">
      <c r="A25" s="7" t="s">
        <v>18</v>
      </c>
      <c r="B25" s="7"/>
      <c r="C25" s="7"/>
      <c r="D25" s="7"/>
      <c r="E25" s="48"/>
      <c r="F25" s="48"/>
      <c r="G25" s="48"/>
      <c r="H25" s="5"/>
    </row>
    <row r="26" spans="1:8" ht="14.25" customHeight="1">
      <c r="A26" s="7"/>
      <c r="B26" s="7"/>
      <c r="C26" s="7"/>
      <c r="D26" s="7"/>
      <c r="E26" s="48"/>
      <c r="F26" s="48"/>
      <c r="G26" s="48"/>
      <c r="H26" s="5"/>
    </row>
    <row r="27" spans="1:8" ht="14.25" customHeight="1">
      <c r="A27" s="5" t="s">
        <v>19</v>
      </c>
      <c r="B27" s="7"/>
      <c r="C27" s="7"/>
      <c r="D27" s="7"/>
      <c r="E27" s="48"/>
      <c r="F27" s="48"/>
      <c r="G27" s="9">
        <v>59537.294</v>
      </c>
      <c r="H27" s="5"/>
    </row>
    <row r="28" spans="1:8" ht="14.25" customHeight="1">
      <c r="A28" s="5" t="s">
        <v>20</v>
      </c>
      <c r="B28" s="7"/>
      <c r="C28" s="7"/>
      <c r="D28" s="7"/>
      <c r="E28" s="48"/>
      <c r="F28" s="48"/>
      <c r="G28" s="9">
        <v>22133.608</v>
      </c>
      <c r="H28" s="5"/>
    </row>
    <row r="29" spans="1:8" ht="14.25" customHeight="1">
      <c r="A29" s="5" t="s">
        <v>21</v>
      </c>
      <c r="B29" s="7"/>
      <c r="C29" s="7"/>
      <c r="D29" s="7"/>
      <c r="E29" s="48"/>
      <c r="F29" s="48"/>
      <c r="G29" s="11">
        <v>8880.638</v>
      </c>
      <c r="H29" s="5"/>
    </row>
    <row r="30" spans="1:8" ht="10.5" customHeight="1">
      <c r="A30" s="5"/>
      <c r="B30" s="5"/>
      <c r="C30" s="5"/>
      <c r="D30" s="5"/>
      <c r="E30" s="48"/>
      <c r="F30" s="48"/>
      <c r="G30" s="9"/>
      <c r="H30" s="5"/>
    </row>
    <row r="31" spans="1:8" ht="14.25" customHeight="1" thickBot="1">
      <c r="A31" s="5" t="s">
        <v>22</v>
      </c>
      <c r="B31" s="5"/>
      <c r="C31" s="5"/>
      <c r="D31" s="5"/>
      <c r="E31" s="48"/>
      <c r="F31" s="48"/>
      <c r="G31" s="12">
        <f>SUM(G27:G30)</f>
        <v>90551.54000000001</v>
      </c>
      <c r="H31" s="5"/>
    </row>
    <row r="32" spans="1:8" ht="14.25" customHeight="1" thickTop="1">
      <c r="A32" s="13"/>
      <c r="B32" s="13"/>
      <c r="C32" s="13"/>
      <c r="D32" s="14"/>
      <c r="E32" s="14"/>
      <c r="F32" s="14"/>
      <c r="G32" s="10"/>
      <c r="H32" s="14"/>
    </row>
    <row r="33" spans="1:8" ht="10.5" customHeight="1">
      <c r="A33" s="13"/>
      <c r="B33" s="13"/>
      <c r="C33" s="13"/>
      <c r="D33" s="14"/>
      <c r="E33" s="14"/>
      <c r="F33" s="14"/>
      <c r="G33" s="10"/>
      <c r="H33" s="14"/>
    </row>
    <row r="34" spans="1:8" ht="10.5" customHeight="1">
      <c r="A34" s="14"/>
      <c r="B34" s="15"/>
      <c r="C34" s="14"/>
      <c r="D34" s="14"/>
      <c r="E34" s="15"/>
      <c r="F34" s="14"/>
      <c r="G34" s="10"/>
      <c r="H34" s="15"/>
    </row>
    <row r="35" spans="1:8" ht="14.25" customHeight="1">
      <c r="A35" s="16" t="s">
        <v>23</v>
      </c>
      <c r="B35" s="14"/>
      <c r="C35" s="14"/>
      <c r="D35" s="14"/>
      <c r="E35" s="14"/>
      <c r="F35" s="14"/>
      <c r="G35" s="10"/>
      <c r="H35" s="14"/>
    </row>
    <row r="36" spans="2:8" ht="14.25" customHeight="1">
      <c r="B36" s="17"/>
      <c r="C36" s="17"/>
      <c r="D36" s="14"/>
      <c r="E36" s="18" t="s">
        <v>24</v>
      </c>
      <c r="F36" s="11"/>
      <c r="G36" s="18" t="s">
        <v>25</v>
      </c>
      <c r="H36" s="10"/>
    </row>
    <row r="37" spans="2:8" ht="10.5" customHeight="1">
      <c r="B37" s="10"/>
      <c r="C37" s="10"/>
      <c r="D37" s="14"/>
      <c r="E37" s="10"/>
      <c r="F37" s="10"/>
      <c r="G37" s="10"/>
      <c r="H37" s="10"/>
    </row>
    <row r="38" spans="1:8" ht="14.25" customHeight="1">
      <c r="A38" s="19" t="s">
        <v>26</v>
      </c>
      <c r="B38" s="10"/>
      <c r="C38" s="10"/>
      <c r="D38" s="14"/>
      <c r="E38" s="10">
        <v>36494.764</v>
      </c>
      <c r="F38" s="10"/>
      <c r="G38" s="20">
        <v>1</v>
      </c>
      <c r="H38" s="10"/>
    </row>
    <row r="39" spans="1:8" ht="14.25" customHeight="1">
      <c r="A39" s="14"/>
      <c r="B39" s="10"/>
      <c r="C39" s="10"/>
      <c r="D39" s="14"/>
      <c r="E39" s="10"/>
      <c r="F39" s="10"/>
      <c r="G39" s="10"/>
      <c r="H39" s="10"/>
    </row>
    <row r="40" spans="1:8" ht="14.25" customHeight="1">
      <c r="A40" s="14"/>
      <c r="B40" s="17"/>
      <c r="C40" s="17"/>
      <c r="D40" s="14"/>
      <c r="E40" s="10"/>
      <c r="F40" s="10"/>
      <c r="G40" s="10"/>
      <c r="H40" s="10"/>
    </row>
    <row r="41" spans="1:8" ht="14.25" customHeight="1">
      <c r="A41" s="16" t="s">
        <v>27</v>
      </c>
      <c r="B41" s="14"/>
      <c r="C41" s="14"/>
      <c r="D41" s="14"/>
      <c r="E41" s="10"/>
      <c r="F41" s="10"/>
      <c r="G41" s="10"/>
      <c r="H41" s="10"/>
    </row>
    <row r="42" spans="1:8" ht="14.25" customHeight="1">
      <c r="A42" s="14"/>
      <c r="B42" s="14"/>
      <c r="C42" s="14"/>
      <c r="D42" s="14"/>
      <c r="E42" s="18" t="s">
        <v>28</v>
      </c>
      <c r="F42" s="18"/>
      <c r="G42" s="18" t="s">
        <v>25</v>
      </c>
      <c r="H42" s="14"/>
    </row>
    <row r="43" spans="1:8" ht="10.5" customHeight="1">
      <c r="A43" s="14"/>
      <c r="B43" s="10"/>
      <c r="C43" s="10"/>
      <c r="D43" s="14"/>
      <c r="E43" s="10"/>
      <c r="F43" s="10"/>
      <c r="G43" s="10"/>
      <c r="H43" s="10"/>
    </row>
    <row r="44" spans="1:8" ht="14.25" customHeight="1">
      <c r="A44" s="14" t="s">
        <v>2</v>
      </c>
      <c r="B44" s="21"/>
      <c r="C44" s="21"/>
      <c r="D44" s="21"/>
      <c r="E44" s="10">
        <v>31736.188</v>
      </c>
      <c r="F44" s="22"/>
      <c r="G44" s="20">
        <f>E44/(E44+E45)</f>
        <v>0.7086643212583031</v>
      </c>
      <c r="H44" s="22"/>
    </row>
    <row r="45" spans="1:8" ht="14.25" customHeight="1">
      <c r="A45" s="14" t="s">
        <v>3</v>
      </c>
      <c r="B45" s="21"/>
      <c r="C45" s="21"/>
      <c r="D45" s="23"/>
      <c r="E45" s="11">
        <v>13046.916</v>
      </c>
      <c r="F45" s="24"/>
      <c r="G45" s="25">
        <f>E45/(E45+E44)</f>
        <v>0.29133567874169686</v>
      </c>
      <c r="H45" s="22"/>
    </row>
    <row r="46" spans="1:8" ht="10.5" customHeight="1">
      <c r="A46" s="21"/>
      <c r="B46" s="21"/>
      <c r="C46" s="21"/>
      <c r="D46" s="21"/>
      <c r="E46" s="22"/>
      <c r="F46" s="22"/>
      <c r="G46" s="26"/>
      <c r="H46" s="22"/>
    </row>
    <row r="47" spans="1:8" ht="14.25" customHeight="1" thickBot="1">
      <c r="A47" s="27" t="s">
        <v>5</v>
      </c>
      <c r="B47" s="13"/>
      <c r="C47" s="13"/>
      <c r="D47" s="28"/>
      <c r="E47" s="12">
        <f>SUM(E44:E46)</f>
        <v>44783.104</v>
      </c>
      <c r="F47" s="29"/>
      <c r="G47" s="30">
        <f>SUM(G44:G46)</f>
        <v>1</v>
      </c>
      <c r="H47" s="31"/>
    </row>
    <row r="48" spans="1:8" ht="14.25" customHeight="1" thickTop="1">
      <c r="A48" s="32"/>
      <c r="B48" s="23"/>
      <c r="C48" s="3"/>
      <c r="D48" s="32"/>
      <c r="E48" s="23"/>
      <c r="F48" s="3"/>
      <c r="G48" s="33"/>
      <c r="H48" s="34"/>
    </row>
    <row r="49" spans="1:8" ht="10.5" customHeight="1">
      <c r="A49" s="32"/>
      <c r="B49" s="23"/>
      <c r="C49" s="3"/>
      <c r="D49" s="32"/>
      <c r="E49" s="23"/>
      <c r="F49" s="3"/>
      <c r="G49" s="33"/>
      <c r="H49" s="34"/>
    </row>
    <row r="50" spans="1:8" ht="11.25" customHeight="1">
      <c r="A50" s="32"/>
      <c r="B50" s="23"/>
      <c r="C50" s="3"/>
      <c r="D50" s="32"/>
      <c r="E50" s="23"/>
      <c r="F50" s="3"/>
      <c r="G50" s="33"/>
      <c r="H50" s="34"/>
    </row>
    <row r="51" spans="1:8" ht="14.25" customHeight="1">
      <c r="A51" s="35" t="s">
        <v>29</v>
      </c>
      <c r="B51" s="36"/>
      <c r="C51" s="3"/>
      <c r="D51" s="32"/>
      <c r="E51" s="36"/>
      <c r="F51" s="3"/>
      <c r="G51" s="33"/>
      <c r="H51" s="34"/>
    </row>
    <row r="52" spans="1:8" ht="12" customHeight="1">
      <c r="A52" s="32"/>
      <c r="B52" s="23"/>
      <c r="C52" s="3"/>
      <c r="D52" s="32"/>
      <c r="E52" s="23"/>
      <c r="F52" s="3"/>
      <c r="G52" s="37" t="s">
        <v>30</v>
      </c>
      <c r="H52" s="34"/>
    </row>
    <row r="53" spans="2:8" ht="10.5" customHeight="1">
      <c r="B53" s="38"/>
      <c r="C53" s="2"/>
      <c r="D53" s="39"/>
      <c r="E53" s="2"/>
      <c r="F53" s="2"/>
      <c r="G53" s="40"/>
      <c r="H53" s="41"/>
    </row>
    <row r="54" spans="1:8" ht="14.25" customHeight="1">
      <c r="A54" s="42" t="s">
        <v>31</v>
      </c>
      <c r="B54" s="5"/>
      <c r="C54" s="5"/>
      <c r="D54" s="5"/>
      <c r="E54" s="5"/>
      <c r="F54" s="5"/>
      <c r="G54" s="9"/>
      <c r="H54" s="2"/>
    </row>
    <row r="55" spans="1:8" ht="14.25" customHeight="1">
      <c r="A55" s="59" t="s">
        <v>32</v>
      </c>
      <c r="B55" s="59"/>
      <c r="C55" s="5"/>
      <c r="D55" s="5"/>
      <c r="E55" s="5"/>
      <c r="F55" s="5"/>
      <c r="G55" s="54">
        <f>G27</f>
        <v>59537.294</v>
      </c>
      <c r="H55" s="2"/>
    </row>
    <row r="56" spans="1:8" ht="14.25" customHeight="1">
      <c r="A56" s="59" t="s">
        <v>33</v>
      </c>
      <c r="B56" s="59"/>
      <c r="C56" s="60"/>
      <c r="D56" s="5"/>
      <c r="E56" s="5"/>
      <c r="F56" s="5"/>
      <c r="G56" s="11">
        <f>G28</f>
        <v>22133.608</v>
      </c>
      <c r="H56" s="2"/>
    </row>
    <row r="57" spans="1:8" ht="7.5" customHeight="1">
      <c r="A57" s="9"/>
      <c r="B57" s="5"/>
      <c r="C57" s="5"/>
      <c r="D57" s="5"/>
      <c r="E57" s="5"/>
      <c r="F57" s="5"/>
      <c r="G57" s="9"/>
      <c r="H57" s="2"/>
    </row>
    <row r="58" spans="1:8" ht="14.25" customHeight="1">
      <c r="A58" s="42" t="s">
        <v>5</v>
      </c>
      <c r="B58" s="42"/>
      <c r="C58" s="5"/>
      <c r="D58" s="5"/>
      <c r="E58" s="5"/>
      <c r="F58" s="5"/>
      <c r="G58" s="9">
        <f>SUM(G55:G57)</f>
        <v>81670.902</v>
      </c>
      <c r="H58" s="2"/>
    </row>
    <row r="59" spans="1:8" ht="14.25" customHeight="1">
      <c r="A59" s="5" t="s">
        <v>34</v>
      </c>
      <c r="B59" s="5"/>
      <c r="C59" s="5"/>
      <c r="D59" s="5"/>
      <c r="E59" s="5"/>
      <c r="F59" s="5"/>
      <c r="G59" s="47"/>
      <c r="H59" s="2"/>
    </row>
    <row r="60" spans="1:8" ht="14.25" customHeight="1">
      <c r="A60" s="5" t="s">
        <v>32</v>
      </c>
      <c r="B60" s="5"/>
      <c r="C60" s="5"/>
      <c r="D60" s="5"/>
      <c r="E60" s="5"/>
      <c r="F60" s="5"/>
      <c r="G60" s="10">
        <v>60438.632</v>
      </c>
      <c r="H60" s="2"/>
    </row>
    <row r="61" spans="1:8" ht="14.25" customHeight="1">
      <c r="A61" s="5" t="s">
        <v>33</v>
      </c>
      <c r="B61" s="5"/>
      <c r="C61" s="5"/>
      <c r="D61" s="5"/>
      <c r="E61" s="5"/>
      <c r="F61" s="5"/>
      <c r="G61" s="11">
        <v>22790.55</v>
      </c>
      <c r="H61" s="2"/>
    </row>
    <row r="62" spans="1:8" ht="7.5" customHeight="1">
      <c r="A62" s="5"/>
      <c r="B62" s="5"/>
      <c r="C62" s="5"/>
      <c r="D62" s="5"/>
      <c r="E62" s="5"/>
      <c r="F62" s="5"/>
      <c r="G62" s="10"/>
      <c r="H62" s="2"/>
    </row>
    <row r="63" spans="1:8" ht="14.25" customHeight="1">
      <c r="A63" s="5" t="s">
        <v>5</v>
      </c>
      <c r="B63" s="5"/>
      <c r="C63" s="5"/>
      <c r="D63" s="5"/>
      <c r="E63" s="5"/>
      <c r="F63" s="5"/>
      <c r="G63" s="10">
        <f>SUM(G60:G62)</f>
        <v>83229.182</v>
      </c>
      <c r="H63" s="2"/>
    </row>
    <row r="64" spans="1:8" ht="12.75" customHeight="1">
      <c r="A64" s="5"/>
      <c r="B64" s="5"/>
      <c r="C64" s="5"/>
      <c r="D64" s="5"/>
      <c r="E64" s="5"/>
      <c r="F64" s="5"/>
      <c r="G64" s="9"/>
      <c r="H64" s="2"/>
    </row>
    <row r="65" spans="1:8" ht="14.25" customHeight="1">
      <c r="A65" s="7" t="s">
        <v>6</v>
      </c>
      <c r="B65" s="5"/>
      <c r="C65" s="5"/>
      <c r="D65" s="5"/>
      <c r="E65" s="5"/>
      <c r="F65" s="5"/>
      <c r="G65" s="55">
        <f>G63-G58</f>
        <v>1558.2799999999988</v>
      </c>
      <c r="H65" s="2"/>
    </row>
    <row r="66" spans="1:8" ht="24" customHeight="1">
      <c r="A66" s="5"/>
      <c r="B66" s="5"/>
      <c r="C66" s="5"/>
      <c r="D66" s="5"/>
      <c r="E66" s="5"/>
      <c r="F66" s="5"/>
      <c r="G66" s="47"/>
      <c r="H66" s="2"/>
    </row>
    <row r="67" spans="1:8" ht="17.25" customHeight="1">
      <c r="A67" s="43" t="s">
        <v>35</v>
      </c>
      <c r="B67" s="44"/>
      <c r="C67" s="44"/>
      <c r="D67" s="44"/>
      <c r="E67" s="44"/>
      <c r="F67" s="44"/>
      <c r="G67" s="52"/>
      <c r="H67" s="2"/>
    </row>
    <row r="68" spans="1:8" ht="20.25" customHeight="1">
      <c r="A68" s="44" t="s">
        <v>36</v>
      </c>
      <c r="B68" s="44"/>
      <c r="C68" s="44"/>
      <c r="D68" s="44"/>
      <c r="E68" s="44"/>
      <c r="F68" s="44"/>
      <c r="G68" s="45">
        <v>1873.281</v>
      </c>
      <c r="H68" s="2"/>
    </row>
    <row r="69" spans="1:8" ht="14.25" customHeight="1">
      <c r="A69" s="44"/>
      <c r="B69" s="44"/>
      <c r="C69" s="44"/>
      <c r="D69" s="44"/>
      <c r="E69" s="44"/>
      <c r="F69" s="44"/>
      <c r="G69" s="56"/>
      <c r="H69" s="2"/>
    </row>
    <row r="70" spans="1:7" ht="14.25" customHeight="1">
      <c r="A70" s="44" t="s">
        <v>41</v>
      </c>
      <c r="B70" s="44"/>
      <c r="C70" s="44"/>
      <c r="D70" s="44"/>
      <c r="E70" s="44"/>
      <c r="F70" s="44"/>
      <c r="G70" s="56">
        <f>G65+G68</f>
        <v>3431.560999999999</v>
      </c>
    </row>
    <row r="71" spans="1:7" ht="14.25" customHeight="1">
      <c r="A71" s="44" t="s">
        <v>39</v>
      </c>
      <c r="B71" s="44"/>
      <c r="C71" s="44"/>
      <c r="D71" s="44"/>
      <c r="E71" s="44"/>
      <c r="F71" s="44"/>
      <c r="G71" s="45">
        <v>263.061</v>
      </c>
    </row>
    <row r="72" spans="1:7" ht="14.25" customHeight="1">
      <c r="A72" s="44" t="s">
        <v>42</v>
      </c>
      <c r="B72" s="44"/>
      <c r="C72" s="44"/>
      <c r="D72" s="44"/>
      <c r="E72" s="44"/>
      <c r="F72" s="44"/>
      <c r="G72" s="45">
        <f>901.338+656.942</f>
        <v>1558.28</v>
      </c>
    </row>
    <row r="73" spans="1:7" ht="14.25" customHeight="1">
      <c r="A73" s="44"/>
      <c r="B73" s="44"/>
      <c r="C73" s="44"/>
      <c r="D73" s="44"/>
      <c r="E73" s="44"/>
      <c r="F73" s="44"/>
      <c r="G73" s="53"/>
    </row>
    <row r="74" spans="1:7" ht="14.25" customHeight="1" thickBot="1">
      <c r="A74" s="46" t="s">
        <v>37</v>
      </c>
      <c r="B74" s="44"/>
      <c r="C74" s="44"/>
      <c r="D74" s="44"/>
      <c r="E74" s="44"/>
      <c r="F74" s="44"/>
      <c r="G74" s="57">
        <f>G70+G71-G72</f>
        <v>2136.3419999999987</v>
      </c>
    </row>
    <row r="75" ht="12.75" thickTop="1"/>
    <row r="76" ht="7.5" customHeight="1"/>
    <row r="77" ht="12">
      <c r="A77" s="2"/>
    </row>
    <row r="78" ht="12">
      <c r="A78" s="2"/>
    </row>
  </sheetData>
  <sheetProtection/>
  <mergeCells count="3">
    <mergeCell ref="A3:H3"/>
    <mergeCell ref="A55:B55"/>
    <mergeCell ref="A56:C56"/>
  </mergeCells>
  <printOptions/>
  <pageMargins left="0.5118110236220472" right="0.2755905511811024" top="0.31496062992125984" bottom="0.4330708661417323" header="0.2362204724409449" footer="0.35433070866141736"/>
  <pageSetup horizontalDpi="600" verticalDpi="600" orientation="portrait" paperSize="9" scale="74" r:id="rId1"/>
  <headerFooter alignWithMargins="0">
    <oddHeader>&amp;RAnlage 5a zur GRDrs 703/2019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Endrich, Frank</cp:lastModifiedBy>
  <cp:lastPrinted>2019-06-14T09:15:29Z</cp:lastPrinted>
  <dcterms:created xsi:type="dcterms:W3CDTF">2003-06-18T06:26:32Z</dcterms:created>
  <dcterms:modified xsi:type="dcterms:W3CDTF">2019-06-14T09:15:31Z</dcterms:modified>
  <cp:category/>
  <cp:version/>
  <cp:contentType/>
  <cp:contentStatus/>
</cp:coreProperties>
</file>