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0" windowWidth="11532" windowHeight="6756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<sst xmlns="http://schemas.openxmlformats.org/spreadsheetml/2006/main" count="68" uniqueCount="53">
  <si>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</si>
  <si>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</si>
  <si>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</si>
  <si>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</si>
  <si>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</si>
  <si>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</si>
  <si>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</si>
  <si>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</si>
  <si>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</si>
  <si>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</si>
  <si>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Eigenbetrieb Stadtentwässerung Stuttgart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</si>
  <si>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</si>
  <si>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</si>
  <si>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</si>
  <si>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</si>
  <si>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</si>
  <si>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</si>
  <si>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</si>
  <si>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</si>
  <si>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</si>
  <si>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</si>
  <si>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</si>
  <si>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</si>
  <si>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</si>
  <si>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</si>
  <si>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</si>
  <si>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</si>
  <si>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</si>
  <si>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</si>
  <si>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</si>
  <si>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</si>
  <si>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</si>
  <si>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</si>
  <si>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12.</t>
  </si>
  <si>
    <t>Einstellung in die Rücklage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</si>
  <si>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</si>
  <si>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</si>
  <si>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</si>
  <si>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</si>
  <si>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Außerordentliche Aufwendungen</t>
  </si>
  <si>
    <t>13.</t>
  </si>
  <si>
    <t xml:space="preserve">   davon für Abwasserabgabe</t>
  </si>
  <si>
    <t>gemäß WP2014 (GRDrs 972/2013)</t>
  </si>
  <si>
    <t>Kalkulation 2014</t>
  </si>
  <si>
    <t>Jahresabschluss 2012</t>
  </si>
  <si>
    <t>GRDrs 912/2013</t>
  </si>
  <si>
    <t>Zinsen (kalkulatorisch)</t>
  </si>
  <si>
    <t>* Verwendung des Jahresergebnisses zur Einstellung in die allgemeine Rücklage</t>
  </si>
  <si>
    <t>Entwicklung der Erfolgsplanpositionen</t>
  </si>
  <si>
    <t>Jahresabschluss 2013</t>
  </si>
  <si>
    <t>GRDrs 652/2014</t>
  </si>
  <si>
    <t>GRDrs 1034/2013</t>
  </si>
  <si>
    <t>Kalkulation 2015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</si>
</sst>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3" fillId="0" borderId="12" xfId="0" applyFont="1" applyBorder="1" applyAlignment="1">
      <alignment/>
    </xf>
    <xf numFmtId="10" fontId="43" fillId="0" borderId="13" xfId="0" applyNumberFormat="1" applyFont="1" applyBorder="1" applyAlignment="1">
      <alignment horizontal="center"/>
    </xf>
    <xf numFmtId="3" fontId="43" fillId="0" borderId="12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4.7109375" style="0" customWidth="1"/>
    <col min="4" max="4" width="15.421875" style="0" customWidth="1"/>
    <col min="5" max="5" width="16.140625" style="0" customWidth="1"/>
    <col min="6" max="6" width="14.8515625" style="0" customWidth="1"/>
    <col min="7" max="8" width="14.14062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3.5">
      <c r="A3" s="12"/>
      <c r="B3" s="11"/>
      <c r="C3" s="11"/>
      <c r="D3" s="11"/>
      <c r="E3" s="11"/>
      <c r="F3" s="11"/>
      <c r="G3" s="39"/>
      <c r="H3" s="40"/>
      <c r="I3" s="11"/>
      <c r="J3" s="40"/>
      <c r="K3" s="11"/>
      <c r="L3" s="10"/>
    </row>
    <row r="4" spans="8:10" ht="12.75">
      <c r="H4" s="11"/>
      <c r="J4" s="11"/>
    </row>
    <row r="5" spans="8:10" ht="12.75">
      <c r="H5" s="11"/>
      <c r="J5" s="11"/>
    </row>
    <row r="6" spans="1:12" ht="15" customHeight="1">
      <c r="A6" s="34" t="s">
        <v>11</v>
      </c>
      <c r="B6" s="33" t="s">
        <v>12</v>
      </c>
      <c r="C6" s="58" t="s">
        <v>44</v>
      </c>
      <c r="D6" s="59"/>
      <c r="E6" s="58" t="s">
        <v>49</v>
      </c>
      <c r="F6" s="59"/>
      <c r="G6" s="58" t="s">
        <v>43</v>
      </c>
      <c r="H6" s="59"/>
      <c r="I6" s="64" t="s">
        <v>52</v>
      </c>
      <c r="J6" s="65"/>
      <c r="K6" s="60" t="s">
        <v>35</v>
      </c>
      <c r="L6" s="61"/>
    </row>
    <row r="7" spans="1:13" ht="15" customHeight="1">
      <c r="A7" s="36"/>
      <c r="B7" s="37"/>
      <c r="C7" s="66" t="s">
        <v>45</v>
      </c>
      <c r="D7" s="67"/>
      <c r="E7" s="66" t="s">
        <v>50</v>
      </c>
      <c r="F7" s="67"/>
      <c r="G7" s="66" t="s">
        <v>51</v>
      </c>
      <c r="H7" s="67"/>
      <c r="I7" s="74" t="s">
        <v>42</v>
      </c>
      <c r="J7" s="75"/>
      <c r="K7" s="38"/>
      <c r="L7" s="6"/>
      <c r="M7" s="50"/>
    </row>
    <row r="8" spans="1:12" ht="13.5" customHeight="1">
      <c r="A8" s="9"/>
      <c r="B8" s="8"/>
      <c r="C8" s="68" t="s">
        <v>7</v>
      </c>
      <c r="D8" s="69"/>
      <c r="E8" s="68" t="s">
        <v>7</v>
      </c>
      <c r="F8" s="69"/>
      <c r="G8" s="68" t="s">
        <v>7</v>
      </c>
      <c r="H8" s="69"/>
      <c r="I8" s="70" t="s">
        <v>7</v>
      </c>
      <c r="J8" s="71"/>
      <c r="K8" s="72" t="s">
        <v>7</v>
      </c>
      <c r="L8" s="73"/>
    </row>
    <row r="9" spans="1:13" ht="12.75">
      <c r="A9" s="7"/>
      <c r="B9" s="6"/>
      <c r="C9" s="22"/>
      <c r="D9" s="23"/>
      <c r="E9" s="22"/>
      <c r="F9" s="23"/>
      <c r="G9" s="42"/>
      <c r="H9" s="43"/>
      <c r="I9" s="42"/>
      <c r="J9" s="43"/>
      <c r="K9" s="17"/>
      <c r="L9" s="18"/>
      <c r="M9" s="35"/>
    </row>
    <row r="10" spans="1:12" ht="12.75">
      <c r="A10" s="7" t="s">
        <v>0</v>
      </c>
      <c r="B10" s="6" t="s">
        <v>13</v>
      </c>
      <c r="C10" s="24">
        <v>110696823</v>
      </c>
      <c r="D10" s="25"/>
      <c r="E10" s="24">
        <v>110106798</v>
      </c>
      <c r="F10" s="25"/>
      <c r="G10" s="44">
        <v>110551477</v>
      </c>
      <c r="H10" s="45"/>
      <c r="I10" s="44">
        <f>12700000+3050000+6900000+57841118+21658453+8735379+450000</f>
        <v>111334950</v>
      </c>
      <c r="J10" s="45"/>
      <c r="K10" s="15">
        <v>91847022</v>
      </c>
      <c r="L10" s="5"/>
    </row>
    <row r="11" spans="1:12" ht="12.75">
      <c r="A11" s="7" t="s">
        <v>1</v>
      </c>
      <c r="B11" s="6" t="s">
        <v>14</v>
      </c>
      <c r="C11" s="24">
        <v>2107513</v>
      </c>
      <c r="D11" s="25"/>
      <c r="E11" s="24">
        <v>2186725</v>
      </c>
      <c r="F11" s="25"/>
      <c r="G11" s="44">
        <v>2000000</v>
      </c>
      <c r="H11" s="45"/>
      <c r="I11" s="44">
        <v>2000000</v>
      </c>
      <c r="J11" s="45"/>
      <c r="K11" s="15">
        <v>1920628</v>
      </c>
      <c r="L11" s="5"/>
    </row>
    <row r="12" spans="1:12" ht="12.75">
      <c r="A12" s="7" t="s">
        <v>2</v>
      </c>
      <c r="B12" s="6" t="s">
        <v>15</v>
      </c>
      <c r="C12" s="26">
        <v>895927</v>
      </c>
      <c r="D12" s="25">
        <f>SUM(C10:C12)+1</f>
        <v>113700264</v>
      </c>
      <c r="E12" s="26">
        <v>2270176</v>
      </c>
      <c r="F12" s="25">
        <f>SUM(E10:E12)</f>
        <v>114563699</v>
      </c>
      <c r="G12" s="46">
        <v>650000</v>
      </c>
      <c r="H12" s="45">
        <f>SUM(G10:G12)</f>
        <v>113201477</v>
      </c>
      <c r="I12" s="46">
        <v>650000</v>
      </c>
      <c r="J12" s="45">
        <f>SUM(I10:I12)</f>
        <v>113984950</v>
      </c>
      <c r="K12" s="16">
        <v>593424</v>
      </c>
      <c r="L12" s="5">
        <f>SUM(K10:K12)</f>
        <v>94361074</v>
      </c>
    </row>
    <row r="13" spans="1:12" ht="12.75">
      <c r="A13" s="7"/>
      <c r="B13" s="6"/>
      <c r="C13" s="24"/>
      <c r="D13" s="25"/>
      <c r="E13" s="24"/>
      <c r="F13" s="25"/>
      <c r="G13" s="44"/>
      <c r="H13" s="45"/>
      <c r="I13" s="44"/>
      <c r="J13" s="45"/>
      <c r="K13" s="15"/>
      <c r="L13" s="5"/>
    </row>
    <row r="14" spans="1:12" ht="12.75">
      <c r="A14" s="7" t="s">
        <v>3</v>
      </c>
      <c r="B14" s="6" t="s">
        <v>8</v>
      </c>
      <c r="C14" s="24" t="s">
        <v>5</v>
      </c>
      <c r="D14" s="25"/>
      <c r="E14" s="24" t="s">
        <v>5</v>
      </c>
      <c r="F14" s="25"/>
      <c r="G14" s="44"/>
      <c r="H14" s="45"/>
      <c r="I14" s="44"/>
      <c r="J14" s="45"/>
      <c r="K14" s="15"/>
      <c r="L14" s="5"/>
    </row>
    <row r="15" spans="1:12" ht="12.75">
      <c r="A15" s="7"/>
      <c r="B15" s="6" t="s">
        <v>16</v>
      </c>
      <c r="C15" s="24" t="s">
        <v>5</v>
      </c>
      <c r="D15" s="25"/>
      <c r="E15" s="24" t="s">
        <v>5</v>
      </c>
      <c r="F15" s="25"/>
      <c r="G15" s="44" t="s">
        <v>5</v>
      </c>
      <c r="H15" s="45"/>
      <c r="I15" s="44" t="s">
        <v>5</v>
      </c>
      <c r="J15" s="45"/>
      <c r="K15" s="15"/>
      <c r="L15" s="5"/>
    </row>
    <row r="16" spans="1:12" ht="12.75">
      <c r="A16" s="7"/>
      <c r="B16" s="6" t="s">
        <v>17</v>
      </c>
      <c r="C16" s="24">
        <v>-11199407</v>
      </c>
      <c r="D16" s="25"/>
      <c r="E16" s="24">
        <v>-10773428</v>
      </c>
      <c r="F16" s="25"/>
      <c r="G16" s="44">
        <v>-10676100</v>
      </c>
      <c r="H16" s="45"/>
      <c r="I16" s="44">
        <v>-10886100</v>
      </c>
      <c r="J16" s="45"/>
      <c r="K16" s="15">
        <v>-6549525</v>
      </c>
      <c r="L16" s="5"/>
    </row>
    <row r="17" spans="1:12" ht="12.75">
      <c r="A17" s="7"/>
      <c r="B17" s="6" t="s">
        <v>31</v>
      </c>
      <c r="C17" s="24">
        <v>-8991541</v>
      </c>
      <c r="D17" s="25"/>
      <c r="E17" s="24">
        <v>-11128034</v>
      </c>
      <c r="F17" s="25"/>
      <c r="G17" s="44">
        <v>-13175700</v>
      </c>
      <c r="H17" s="45"/>
      <c r="I17" s="44">
        <v>-13700700</v>
      </c>
      <c r="J17" s="45"/>
      <c r="K17" s="15">
        <v>-10988999</v>
      </c>
      <c r="L17" s="5"/>
    </row>
    <row r="18" spans="1:12" ht="12.75">
      <c r="A18" s="7"/>
      <c r="B18" s="41" t="s">
        <v>41</v>
      </c>
      <c r="C18" s="26">
        <v>0</v>
      </c>
      <c r="D18" s="25">
        <f>SUM(C16:C17)</f>
        <v>-20190948</v>
      </c>
      <c r="E18" s="26">
        <v>0</v>
      </c>
      <c r="F18" s="25">
        <f>SUM(E16:E17)</f>
        <v>-21901462</v>
      </c>
      <c r="G18" s="46">
        <v>0</v>
      </c>
      <c r="H18" s="45">
        <f>SUM(G16:G18)</f>
        <v>-23851800</v>
      </c>
      <c r="I18" s="46">
        <v>0</v>
      </c>
      <c r="J18" s="45">
        <f>SUM(I16:I18)</f>
        <v>-24586800</v>
      </c>
      <c r="K18" s="16">
        <v>0</v>
      </c>
      <c r="L18" s="5">
        <f>SUM(K16:K18)</f>
        <v>-17538524</v>
      </c>
    </row>
    <row r="19" spans="1:12" ht="12.75">
      <c r="A19" s="7"/>
      <c r="B19" s="6"/>
      <c r="C19" s="24"/>
      <c r="D19" s="25"/>
      <c r="E19" s="24"/>
      <c r="F19" s="25"/>
      <c r="G19" s="44"/>
      <c r="H19" s="45"/>
      <c r="I19" s="44"/>
      <c r="J19" s="45"/>
      <c r="K19" s="15"/>
      <c r="L19" s="5"/>
    </row>
    <row r="20" spans="1:12" ht="12.75">
      <c r="A20" s="7" t="s">
        <v>18</v>
      </c>
      <c r="B20" s="6" t="s">
        <v>19</v>
      </c>
      <c r="C20" s="24"/>
      <c r="D20" s="25"/>
      <c r="E20" s="24"/>
      <c r="F20" s="25"/>
      <c r="G20" s="44"/>
      <c r="H20" s="45"/>
      <c r="I20" s="44"/>
      <c r="J20" s="45"/>
      <c r="K20" s="15"/>
      <c r="L20" s="5"/>
    </row>
    <row r="21" spans="1:12" ht="12.75">
      <c r="A21" s="7"/>
      <c r="B21" s="6" t="s">
        <v>20</v>
      </c>
      <c r="C21" s="24">
        <v>-14775861</v>
      </c>
      <c r="D21" s="25"/>
      <c r="E21" s="24">
        <v>-14726741</v>
      </c>
      <c r="F21" s="25"/>
      <c r="G21" s="44">
        <v>-15542200</v>
      </c>
      <c r="H21" s="45"/>
      <c r="I21" s="44">
        <v>-15859100</v>
      </c>
      <c r="J21" s="45"/>
      <c r="K21" s="15">
        <v>-12170215</v>
      </c>
      <c r="L21" s="5"/>
    </row>
    <row r="22" spans="1:12" ht="12.75">
      <c r="A22" s="7"/>
      <c r="B22" s="6" t="s">
        <v>21</v>
      </c>
      <c r="C22" s="24" t="s">
        <v>5</v>
      </c>
      <c r="D22" s="25"/>
      <c r="E22" s="24" t="s">
        <v>5</v>
      </c>
      <c r="F22" s="25"/>
      <c r="G22" s="44"/>
      <c r="H22" s="45"/>
      <c r="I22" s="44"/>
      <c r="J22" s="45"/>
      <c r="K22" s="15"/>
      <c r="L22" s="5"/>
    </row>
    <row r="23" spans="1:14" ht="12.75">
      <c r="A23" s="7"/>
      <c r="B23" s="6" t="s">
        <v>22</v>
      </c>
      <c r="C23" s="26">
        <v>-4557540</v>
      </c>
      <c r="D23" s="25">
        <f>SUM(C21:C23)</f>
        <v>-19333401</v>
      </c>
      <c r="E23" s="26">
        <v>-4730460</v>
      </c>
      <c r="F23" s="25">
        <f>SUM(E21:E23)</f>
        <v>-19457201</v>
      </c>
      <c r="G23" s="46">
        <v>-5088000</v>
      </c>
      <c r="H23" s="45">
        <f>SUM(G21:G23)</f>
        <v>-20630200</v>
      </c>
      <c r="I23" s="46">
        <v>-5179500</v>
      </c>
      <c r="J23" s="45">
        <f>SUM(I21:I23)</f>
        <v>-21038600</v>
      </c>
      <c r="K23" s="16">
        <v>-4823961</v>
      </c>
      <c r="L23" s="5">
        <f>SUM(K21:K23)</f>
        <v>-16994176</v>
      </c>
      <c r="N23" s="11"/>
    </row>
    <row r="24" spans="1:12" ht="12.75">
      <c r="A24" s="7"/>
      <c r="B24" s="6"/>
      <c r="C24" s="24"/>
      <c r="D24" s="25"/>
      <c r="E24" s="24"/>
      <c r="F24" s="25"/>
      <c r="G24" s="44"/>
      <c r="H24" s="45"/>
      <c r="I24" s="44"/>
      <c r="J24" s="45"/>
      <c r="K24" s="15"/>
      <c r="L24" s="5"/>
    </row>
    <row r="25" spans="1:12" ht="12.75">
      <c r="A25" s="7" t="s">
        <v>4</v>
      </c>
      <c r="B25" s="6" t="s">
        <v>6</v>
      </c>
      <c r="C25" s="24" t="s">
        <v>5</v>
      </c>
      <c r="D25" s="25">
        <v>-34971388.4</v>
      </c>
      <c r="E25" s="24" t="s">
        <v>5</v>
      </c>
      <c r="F25" s="25">
        <v>-35105326</v>
      </c>
      <c r="G25" s="44" t="s">
        <v>5</v>
      </c>
      <c r="H25" s="45">
        <v>-35362500</v>
      </c>
      <c r="I25" s="44" t="s">
        <v>5</v>
      </c>
      <c r="J25" s="45">
        <v>-35304500</v>
      </c>
      <c r="K25" s="15"/>
      <c r="L25" s="5">
        <v>-31450930</v>
      </c>
    </row>
    <row r="26" spans="1:12" ht="12.75">
      <c r="A26" s="7"/>
      <c r="B26" s="6"/>
      <c r="C26" s="24"/>
      <c r="D26" s="25"/>
      <c r="E26" s="24"/>
      <c r="F26" s="25"/>
      <c r="G26" s="44"/>
      <c r="H26" s="45"/>
      <c r="I26" s="44"/>
      <c r="J26" s="45"/>
      <c r="K26" s="15"/>
      <c r="L26" s="5"/>
    </row>
    <row r="27" spans="1:12" ht="12.75">
      <c r="A27" s="7" t="s">
        <v>23</v>
      </c>
      <c r="B27" s="6" t="s">
        <v>24</v>
      </c>
      <c r="C27" s="24"/>
      <c r="D27" s="25">
        <v>-11711334.4</v>
      </c>
      <c r="E27" s="24"/>
      <c r="F27" s="25">
        <v>-10741604</v>
      </c>
      <c r="G27" s="44"/>
      <c r="H27" s="45">
        <v>-9661600</v>
      </c>
      <c r="I27" s="44"/>
      <c r="J27" s="45">
        <v>-9268050</v>
      </c>
      <c r="K27" s="15"/>
      <c r="L27" s="5">
        <v>-7739453</v>
      </c>
    </row>
    <row r="28" spans="1:12" ht="12.75">
      <c r="A28" s="7"/>
      <c r="B28" s="6"/>
      <c r="C28" s="24"/>
      <c r="D28" s="25"/>
      <c r="E28" s="24"/>
      <c r="F28" s="25"/>
      <c r="G28" s="44"/>
      <c r="H28" s="45"/>
      <c r="I28" s="44"/>
      <c r="J28" s="45"/>
      <c r="K28" s="15"/>
      <c r="L28" s="5"/>
    </row>
    <row r="29" spans="1:12" ht="12.75">
      <c r="A29" s="7" t="s">
        <v>25</v>
      </c>
      <c r="B29" s="6" t="s">
        <v>36</v>
      </c>
      <c r="C29" s="24"/>
      <c r="D29" s="25">
        <v>-21245733.4</v>
      </c>
      <c r="E29" s="24"/>
      <c r="F29" s="25">
        <v>-21184891</v>
      </c>
      <c r="G29" s="44"/>
      <c r="H29" s="45">
        <v>-21500000</v>
      </c>
      <c r="I29" s="44"/>
      <c r="J29" s="45">
        <v>-21500000</v>
      </c>
      <c r="K29" s="15"/>
      <c r="L29" s="5">
        <v>-20634277</v>
      </c>
    </row>
    <row r="30" spans="1:12" ht="12.75">
      <c r="A30" s="7"/>
      <c r="B30" s="6"/>
      <c r="C30" s="24"/>
      <c r="D30" s="25"/>
      <c r="E30" s="24"/>
      <c r="F30" s="25"/>
      <c r="G30" s="44"/>
      <c r="H30" s="45"/>
      <c r="I30" s="44"/>
      <c r="J30" s="45"/>
      <c r="K30" s="15"/>
      <c r="L30" s="5"/>
    </row>
    <row r="31" spans="1:12" ht="12.75">
      <c r="A31" s="7"/>
      <c r="B31" s="51" t="s">
        <v>46</v>
      </c>
      <c r="C31" s="52">
        <v>0.055</v>
      </c>
      <c r="D31" s="53">
        <v>-26900000</v>
      </c>
      <c r="E31" s="52">
        <v>0.05</v>
      </c>
      <c r="F31" s="53">
        <v>-24430000</v>
      </c>
      <c r="G31" s="52">
        <v>0.045</v>
      </c>
      <c r="H31" s="53">
        <v>-23130000</v>
      </c>
      <c r="I31" s="52">
        <v>0.045</v>
      </c>
      <c r="J31" s="53">
        <v>-23387000</v>
      </c>
      <c r="K31" s="15"/>
      <c r="L31" s="5"/>
    </row>
    <row r="32" spans="1:12" ht="12.75">
      <c r="A32" s="7"/>
      <c r="B32" s="6"/>
      <c r="C32" s="24"/>
      <c r="D32" s="25"/>
      <c r="E32" s="24"/>
      <c r="F32" s="25"/>
      <c r="G32" s="44"/>
      <c r="H32" s="45"/>
      <c r="I32" s="44"/>
      <c r="J32" s="45"/>
      <c r="K32" s="15"/>
      <c r="L32" s="5"/>
    </row>
    <row r="33" spans="1:12" ht="12.75">
      <c r="A33" s="7" t="s">
        <v>26</v>
      </c>
      <c r="B33" s="6" t="s">
        <v>39</v>
      </c>
      <c r="C33" s="24"/>
      <c r="D33" s="25">
        <v>0</v>
      </c>
      <c r="E33" s="24"/>
      <c r="F33" s="25">
        <v>0</v>
      </c>
      <c r="G33" s="44"/>
      <c r="H33" s="45">
        <v>0</v>
      </c>
      <c r="I33" s="44"/>
      <c r="J33" s="45">
        <v>0</v>
      </c>
      <c r="K33" s="15"/>
      <c r="L33" s="5"/>
    </row>
    <row r="34" spans="1:12" ht="12.75">
      <c r="A34" s="7"/>
      <c r="B34" s="6"/>
      <c r="C34" s="24"/>
      <c r="D34" s="25"/>
      <c r="E34" s="24"/>
      <c r="F34" s="25"/>
      <c r="G34" s="44"/>
      <c r="H34" s="45"/>
      <c r="I34" s="44"/>
      <c r="J34" s="45"/>
      <c r="K34" s="15"/>
      <c r="L34" s="5"/>
    </row>
    <row r="35" spans="1:12" ht="12.75" customHeight="1">
      <c r="A35" s="7" t="s">
        <v>27</v>
      </c>
      <c r="B35" s="6" t="s">
        <v>9</v>
      </c>
      <c r="C35" s="24"/>
      <c r="D35" s="25">
        <v>-6911.36</v>
      </c>
      <c r="E35" s="24"/>
      <c r="F35" s="25">
        <v>-5506</v>
      </c>
      <c r="G35" s="44"/>
      <c r="H35" s="45">
        <v>0</v>
      </c>
      <c r="I35" s="44"/>
      <c r="J35" s="45">
        <v>0</v>
      </c>
      <c r="K35" s="15"/>
      <c r="L35" s="5">
        <v>-3714</v>
      </c>
    </row>
    <row r="36" spans="1:12" ht="12.75" customHeight="1">
      <c r="A36" s="7"/>
      <c r="B36" s="6"/>
      <c r="C36" s="24"/>
      <c r="D36" s="25"/>
      <c r="E36" s="24"/>
      <c r="F36" s="25"/>
      <c r="G36" s="44"/>
      <c r="H36" s="45"/>
      <c r="I36" s="44"/>
      <c r="J36" s="45"/>
      <c r="K36" s="15"/>
      <c r="L36" s="5"/>
    </row>
    <row r="37" spans="1:12" ht="12.75" customHeight="1">
      <c r="A37" s="7" t="s">
        <v>28</v>
      </c>
      <c r="B37" s="6" t="s">
        <v>32</v>
      </c>
      <c r="C37" s="27"/>
      <c r="D37" s="28">
        <f>D12+D18+D23+D25+D27+D29+D35</f>
        <v>6240547.440000004</v>
      </c>
      <c r="E37" s="27"/>
      <c r="F37" s="28">
        <f>F12+F18+F23+F25+F27+F29+F35</f>
        <v>6167709</v>
      </c>
      <c r="G37" s="44"/>
      <c r="H37" s="47">
        <f>H12+H18+H23+H25+H27+H29+H33</f>
        <v>2195377</v>
      </c>
      <c r="I37" s="44"/>
      <c r="J37" s="47">
        <f>J12+J18+J23+J25+J27+J29+J33</f>
        <v>2287000</v>
      </c>
      <c r="K37" s="19"/>
      <c r="L37" s="13">
        <f>SUM(L12:L35)</f>
        <v>0</v>
      </c>
    </row>
    <row r="38" spans="1:12" ht="12.75" customHeight="1">
      <c r="A38" s="7"/>
      <c r="B38" s="6"/>
      <c r="C38" s="27"/>
      <c r="D38" s="29"/>
      <c r="E38" s="27"/>
      <c r="F38" s="29"/>
      <c r="G38" s="44"/>
      <c r="H38" s="45"/>
      <c r="I38" s="44"/>
      <c r="J38" s="45"/>
      <c r="K38" s="19"/>
      <c r="L38" s="14"/>
    </row>
    <row r="39" spans="1:12" ht="12.75" customHeight="1">
      <c r="A39" s="7" t="s">
        <v>33</v>
      </c>
      <c r="B39" s="6" t="s">
        <v>34</v>
      </c>
      <c r="C39" s="24"/>
      <c r="D39" s="25">
        <v>0</v>
      </c>
      <c r="E39" s="24"/>
      <c r="F39" s="25">
        <v>0</v>
      </c>
      <c r="G39" s="44"/>
      <c r="H39" s="45">
        <v>0</v>
      </c>
      <c r="I39" s="44"/>
      <c r="J39" s="45">
        <v>0</v>
      </c>
      <c r="K39" s="15"/>
      <c r="L39" s="5">
        <v>0</v>
      </c>
    </row>
    <row r="40" spans="1:12" ht="12.75" customHeight="1">
      <c r="A40" s="7"/>
      <c r="B40" s="6"/>
      <c r="C40" s="24"/>
      <c r="D40" s="25"/>
      <c r="E40" s="24"/>
      <c r="F40" s="25"/>
      <c r="G40" s="44"/>
      <c r="H40" s="45"/>
      <c r="I40" s="44"/>
      <c r="J40" s="45"/>
      <c r="K40" s="15"/>
      <c r="L40" s="5"/>
    </row>
    <row r="41" spans="1:12" ht="17.25" customHeight="1">
      <c r="A41" s="4" t="s">
        <v>40</v>
      </c>
      <c r="B41" s="3" t="s">
        <v>37</v>
      </c>
      <c r="C41" s="30"/>
      <c r="D41" s="31">
        <f>D37+D39</f>
        <v>6240547.440000004</v>
      </c>
      <c r="E41" s="30"/>
      <c r="F41" s="31">
        <f>F37+F39</f>
        <v>6167709</v>
      </c>
      <c r="G41" s="56"/>
      <c r="H41" s="57">
        <f>H37+H39</f>
        <v>2195377</v>
      </c>
      <c r="I41" s="54"/>
      <c r="J41" s="55">
        <f>J37+J39</f>
        <v>2287000</v>
      </c>
      <c r="K41" s="21"/>
      <c r="L41" s="20">
        <f>L37+L39</f>
        <v>0</v>
      </c>
    </row>
    <row r="42" spans="7:10" ht="7.5" customHeight="1">
      <c r="G42" s="48"/>
      <c r="H42" s="48"/>
      <c r="I42" s="48"/>
      <c r="J42" s="48"/>
    </row>
    <row r="43" spans="1:12" ht="15">
      <c r="A43" s="2"/>
      <c r="B43" t="s">
        <v>29</v>
      </c>
      <c r="C43" s="1"/>
      <c r="D43" s="1">
        <f>D12</f>
        <v>113700264</v>
      </c>
      <c r="E43" s="1"/>
      <c r="F43" s="1">
        <f>F12</f>
        <v>114563699</v>
      </c>
      <c r="G43" s="49"/>
      <c r="H43" s="49">
        <f>H12</f>
        <v>113201477</v>
      </c>
      <c r="I43" s="49"/>
      <c r="J43" s="49">
        <f>J12</f>
        <v>113984950</v>
      </c>
      <c r="K43" s="1"/>
      <c r="L43" s="1" t="e">
        <f>L12+#REF!</f>
        <v>#REF!</v>
      </c>
    </row>
    <row r="44" spans="1:12" ht="15">
      <c r="A44" s="2"/>
      <c r="B44" t="s">
        <v>30</v>
      </c>
      <c r="C44" s="1"/>
      <c r="D44" s="1">
        <f>D18+D23+D25+D27+D29+D35</f>
        <v>-107459716.56000002</v>
      </c>
      <c r="E44" s="1"/>
      <c r="F44" s="1">
        <f>F18+F23+F25+F27+F29+F35</f>
        <v>-108395990</v>
      </c>
      <c r="G44" s="49"/>
      <c r="H44" s="49">
        <f>H18+H23+H25+H27+H29+H35</f>
        <v>-111006100</v>
      </c>
      <c r="I44" s="49"/>
      <c r="J44" s="49">
        <f>J18+J23+J25+J27+J29+J35</f>
        <v>-111697950</v>
      </c>
      <c r="K44" s="1"/>
      <c r="L44" s="1">
        <f>L18+L23+L25+L27+L29+L35</f>
        <v>-94361074</v>
      </c>
    </row>
    <row r="45" spans="1:2" ht="15">
      <c r="A45" s="2"/>
      <c r="B45" s="32"/>
    </row>
    <row r="46" ht="12.75">
      <c r="B46" s="32" t="s">
        <v>47</v>
      </c>
    </row>
    <row r="47" ht="12.75">
      <c r="B47" t="s">
        <v>38</v>
      </c>
    </row>
  </sheetData>
  <sheetProtection/>
  <mergeCells count="16">
    <mergeCell ref="E7:F7"/>
    <mergeCell ref="C8:D8"/>
    <mergeCell ref="I8:J8"/>
    <mergeCell ref="K8:L8"/>
    <mergeCell ref="E8:F8"/>
    <mergeCell ref="G8:H8"/>
    <mergeCell ref="G7:H7"/>
    <mergeCell ref="I7:J7"/>
    <mergeCell ref="C7:D7"/>
    <mergeCell ref="C6:D6"/>
    <mergeCell ref="K6:L6"/>
    <mergeCell ref="A1:L1"/>
    <mergeCell ref="A2:L2"/>
    <mergeCell ref="E6:F6"/>
    <mergeCell ref="I6:J6"/>
    <mergeCell ref="G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3"/>
  <headerFooter alignWithMargins="0">
    <oddHeader>&amp;RAnlage 2 zur GRDrs 806/2014</oddHeader>
  </headerFooter>
  <legacyDrawing r:id="rId2"/>
  <oleObjects>
    <oleObject progId="MSPhotoEd.3" shapeId="16933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2014-10-22T08:24:23Z</cp:lastPrinted>
  <dcterms:created xsi:type="dcterms:W3CDTF">2003-10-06T06:25:44Z</dcterms:created>
  <dcterms:modified xsi:type="dcterms:W3CDTF">2014-10-22T08:24:31Z</dcterms:modified>
  <cp:category/>
  <cp:version/>
  <cp:contentType/>
  <cp:contentStatus/>
</cp:coreProperties>
</file>