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'Tabelle1'!$A$1:$H$19</definedName>
  </definedNames>
  <calcPr fullCalcOnLoad="1"/>
</workbook>
</file>

<file path=xl/sharedStrings.xml><?xml version="1.0" encoding="utf-8"?>
<sst xmlns="http://schemas.openxmlformats.org/spreadsheetml/2006/main" count="56" uniqueCount="43">
  <si>
    <t>Bieter</t>
  </si>
  <si>
    <t>Rang</t>
  </si>
  <si>
    <t>Zusammenstellung der Angebote</t>
  </si>
  <si>
    <t>-</t>
  </si>
  <si>
    <t>Tiefbauamt</t>
  </si>
  <si>
    <t xml:space="preserve">Nebenangebot </t>
  </si>
  <si>
    <t>Submissionsergebnis nach rechnerischer Prüfung</t>
  </si>
  <si>
    <t>angebotene Einsparung</t>
  </si>
  <si>
    <t>Bemerkungen</t>
  </si>
  <si>
    <t>angenommen</t>
  </si>
  <si>
    <t>Auftragsumme nach Wertung (19 % Umsatzsteuer )</t>
  </si>
  <si>
    <t>Schwenk GmbH &amp; Co KG, Unterensingen</t>
  </si>
  <si>
    <t>Erich Schoch GmbH, Suttgart</t>
  </si>
  <si>
    <t>Rohrvortrieb Vogelsangstraße</t>
  </si>
  <si>
    <t>Klöpfer GmbH &amp; Co. KG, Winnenden</t>
  </si>
  <si>
    <t>N 1: Stahlbetonvortriebsrohre DN 1400</t>
  </si>
  <si>
    <t>N 1: Kanalverfüllung mit Dämmer</t>
  </si>
  <si>
    <t>N 1: Vortriebsrohre DN 1400 statt DN 1200</t>
  </si>
  <si>
    <t>N 2: Mehrkosten zu N 1 (Schacht aufsetzen)</t>
  </si>
  <si>
    <t>N 3: Pauschalangebot (ohne Pos. 01.25.0160 und Pos. 01.25.0170)</t>
  </si>
  <si>
    <t>N 4: Pauschalangebot wie N 3, jedoch mit Berücksichtigung N 1</t>
  </si>
  <si>
    <t>N 5: Pauschalangebot, wie N 3, jedoch mit Berücksichtigung  N 1 und N 2</t>
  </si>
  <si>
    <t>N 6: Liefern und Verlegen von Schachtunterteilen 4, 5 und 6 nach DIN EN 1971/ DIN V 4034/1 Typ 2 - pau. Nachlass</t>
  </si>
  <si>
    <t>N 2: Rohrummantelung mit Recycling-Kies</t>
  </si>
  <si>
    <t xml:space="preserve">Gewertet aber nicht angenommen, da N 1 nicht zur Ausführung kommt. </t>
  </si>
  <si>
    <t>Gewertet und angenommen, da gleichwertig</t>
  </si>
  <si>
    <t>Gewertet aber nicht angenommen, da das Material nicht als Wasserleiter geeignet ist.</t>
  </si>
  <si>
    <t xml:space="preserve">Gewertet aber nicht angenommen, da eine Startbaugrube an dieser Stelle in Ermangelung an Aufstellflächen nicht möglich ist. </t>
  </si>
  <si>
    <t xml:space="preserve">Gewertet aber nicht angenommen, da N 1 und N 2 nicht zur Ausführung kommt. </t>
  </si>
  <si>
    <t>Gottlob Brodbeck GmbH, Metzingen</t>
  </si>
  <si>
    <t>H. Sickinger GmbH &amp; Co, Gerlingen</t>
  </si>
  <si>
    <t>=</t>
  </si>
  <si>
    <t>N3</t>
  </si>
  <si>
    <t>N4</t>
  </si>
  <si>
    <t>Differenzbildung:</t>
  </si>
  <si>
    <t>Hauptangebot:</t>
  </si>
  <si>
    <t>Abzüglich N1</t>
  </si>
  <si>
    <t>Zuzüglich N2</t>
  </si>
  <si>
    <t>Abzüglich N3</t>
  </si>
  <si>
    <t>Abzüglich N4</t>
  </si>
  <si>
    <t>Abzüglich N5</t>
  </si>
  <si>
    <t>Wird nicht gewertet, da bei Massenabweichung &gt; 20% ansonsten neu verhandelt werden müsste</t>
  </si>
  <si>
    <t>Anlage 1 zur GRDrs 470/2010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</si>
</sst>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\+#,##0.00\ \€"/>
    <numFmt numFmtId="174" formatCode="#,##0.00\ &quot;€&quot;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172" fontId="0" fillId="0" borderId="3" xfId="0" applyNumberFormat="1" applyFont="1" applyBorder="1" applyAlignment="1">
      <alignment vertical="top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shrinkToFit="1"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72" fontId="2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7" fontId="2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2" fontId="2" fillId="0" borderId="1" xfId="0" applyNumberFormat="1" applyFont="1" applyBorder="1" applyAlignment="1">
      <alignment horizontal="left" vertical="top" wrapText="1"/>
    </xf>
    <xf numFmtId="7" fontId="2" fillId="0" borderId="4" xfId="0" applyNumberFormat="1" applyFont="1" applyBorder="1" applyAlignment="1">
      <alignment vertical="top"/>
    </xf>
    <xf numFmtId="172" fontId="2" fillId="0" borderId="3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 vertical="top"/>
    </xf>
    <xf numFmtId="7" fontId="2" fillId="0" borderId="4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 vertical="top" wrapText="1"/>
    </xf>
    <xf numFmtId="172" fontId="1" fillId="0" borderId="3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/>
    </xf>
    <xf numFmtId="0" fontId="2" fillId="0" borderId="3" xfId="0" applyFont="1" applyBorder="1" applyAlignment="1">
      <alignment vertical="top" wrapText="1" shrinkToFit="1"/>
    </xf>
    <xf numFmtId="172" fontId="2" fillId="0" borderId="3" xfId="0" applyNumberFormat="1" applyFont="1" applyBorder="1" applyAlignment="1">
      <alignment vertical="top" shrinkToFit="1"/>
    </xf>
    <xf numFmtId="7" fontId="2" fillId="0" borderId="4" xfId="0" applyNumberFormat="1" applyFont="1" applyBorder="1" applyAlignment="1">
      <alignment vertical="top" shrinkToFit="1"/>
    </xf>
    <xf numFmtId="172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72" fontId="1" fillId="0" borderId="1" xfId="0" applyNumberFormat="1" applyFont="1" applyBorder="1" applyAlignment="1">
      <alignment vertical="top"/>
    </xf>
    <xf numFmtId="172" fontId="2" fillId="0" borderId="1" xfId="0" applyNumberFormat="1" applyFont="1" applyBorder="1" applyAlignment="1">
      <alignment vertical="top"/>
    </xf>
    <xf numFmtId="172" fontId="2" fillId="0" borderId="1" xfId="0" applyNumberFormat="1" applyFont="1" applyBorder="1" applyAlignment="1">
      <alignment horizontal="center" vertical="top" wrapText="1"/>
    </xf>
    <xf numFmtId="7" fontId="2" fillId="0" borderId="1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72" fontId="1" fillId="0" borderId="3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172" fontId="1" fillId="0" borderId="3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7" fontId="1" fillId="0" borderId="4" xfId="0" applyNumberFormat="1" applyFont="1" applyBorder="1" applyAlignment="1">
      <alignment horizontal="right"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7" fontId="1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172" fontId="2" fillId="0" borderId="3" xfId="0" applyNumberFormat="1" applyFont="1" applyBorder="1" applyAlignment="1">
      <alignment horizontal="center" vertical="top" wrapText="1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5.421875" style="2" customWidth="1"/>
    <col min="2" max="2" width="42.140625" style="2" customWidth="1"/>
    <col min="3" max="3" width="20.00390625" style="2" customWidth="1"/>
    <col min="4" max="4" width="39.140625" style="2" customWidth="1"/>
    <col min="5" max="5" width="15.57421875" style="2" customWidth="1"/>
    <col min="6" max="6" width="32.421875" style="2" customWidth="1"/>
    <col min="7" max="7" width="16.28125" style="2" customWidth="1"/>
    <col min="8" max="8" width="20.8515625" style="2" customWidth="1"/>
    <col min="9" max="9" width="16.57421875" style="2" bestFit="1" customWidth="1"/>
    <col min="10" max="16384" width="11.421875" style="2" customWidth="1"/>
  </cols>
  <sheetData>
    <row r="1" spans="7:8" ht="15.75">
      <c r="G1" s="52" t="s">
        <v>42</v>
      </c>
      <c r="H1" s="52"/>
    </row>
    <row r="2" ht="15">
      <c r="B2" s="2" t="s">
        <v>4</v>
      </c>
    </row>
    <row r="4" spans="2:3" ht="18">
      <c r="B4" s="4" t="s">
        <v>2</v>
      </c>
      <c r="C4" s="4"/>
    </row>
    <row r="6" ht="18">
      <c r="B6" s="4" t="s">
        <v>13</v>
      </c>
    </row>
    <row r="7" ht="15.75" thickBot="1"/>
    <row r="8" spans="1:8" s="1" customFormat="1" ht="42" customHeight="1" thickBot="1">
      <c r="A8" s="5" t="s">
        <v>1</v>
      </c>
      <c r="B8" s="6" t="s">
        <v>0</v>
      </c>
      <c r="C8" s="7" t="s">
        <v>6</v>
      </c>
      <c r="D8" s="6" t="s">
        <v>5</v>
      </c>
      <c r="E8" s="8" t="s">
        <v>7</v>
      </c>
      <c r="F8" s="6" t="s">
        <v>8</v>
      </c>
      <c r="G8" s="6" t="s">
        <v>9</v>
      </c>
      <c r="H8" s="9" t="s">
        <v>10</v>
      </c>
    </row>
    <row r="9" spans="1:8" s="1" customFormat="1" ht="90.75" thickBot="1">
      <c r="A9" s="44">
        <v>1</v>
      </c>
      <c r="B9" s="54" t="s">
        <v>11</v>
      </c>
      <c r="C9" s="56">
        <v>1643753.68</v>
      </c>
      <c r="D9" s="16" t="s">
        <v>17</v>
      </c>
      <c r="E9" s="17">
        <v>-119770.02</v>
      </c>
      <c r="F9" s="18" t="s">
        <v>27</v>
      </c>
      <c r="G9" s="19">
        <v>0</v>
      </c>
      <c r="H9" s="59">
        <f>C9+E14</f>
        <v>1641968.68</v>
      </c>
    </row>
    <row r="10" spans="1:8" s="1" customFormat="1" ht="45.75" thickBot="1">
      <c r="A10" s="53"/>
      <c r="B10" s="55"/>
      <c r="C10" s="57"/>
      <c r="D10" s="20" t="s">
        <v>18</v>
      </c>
      <c r="E10" s="17">
        <v>-94185.02</v>
      </c>
      <c r="F10" s="21" t="s">
        <v>24</v>
      </c>
      <c r="G10" s="19">
        <v>0</v>
      </c>
      <c r="H10" s="60"/>
    </row>
    <row r="11" spans="1:8" ht="60.75" thickBot="1">
      <c r="A11" s="53"/>
      <c r="B11" s="55"/>
      <c r="C11" s="57"/>
      <c r="D11" s="22" t="s">
        <v>19</v>
      </c>
      <c r="E11" s="17">
        <v>-106273.68</v>
      </c>
      <c r="F11" s="23" t="s">
        <v>41</v>
      </c>
      <c r="G11" s="19">
        <v>0</v>
      </c>
      <c r="H11" s="60"/>
    </row>
    <row r="12" spans="1:8" ht="45.75" thickBot="1">
      <c r="A12" s="53"/>
      <c r="B12" s="55"/>
      <c r="C12" s="57"/>
      <c r="D12" s="20" t="s">
        <v>20</v>
      </c>
      <c r="E12" s="17">
        <v>-225273.68</v>
      </c>
      <c r="F12" s="21" t="s">
        <v>24</v>
      </c>
      <c r="G12" s="24">
        <v>0</v>
      </c>
      <c r="H12" s="60"/>
    </row>
    <row r="13" spans="1:8" ht="45.75" thickBot="1">
      <c r="A13" s="53"/>
      <c r="B13" s="55"/>
      <c r="C13" s="57"/>
      <c r="D13" s="20" t="s">
        <v>21</v>
      </c>
      <c r="E13" s="17">
        <v>-201473.68</v>
      </c>
      <c r="F13" s="21" t="s">
        <v>28</v>
      </c>
      <c r="G13" s="24">
        <v>0</v>
      </c>
      <c r="H13" s="60"/>
    </row>
    <row r="14" spans="1:8" s="3" customFormat="1" ht="60.75" thickBot="1">
      <c r="A14" s="45"/>
      <c r="B14" s="49"/>
      <c r="C14" s="58"/>
      <c r="D14" s="20" t="s">
        <v>22</v>
      </c>
      <c r="E14" s="17">
        <v>-1785</v>
      </c>
      <c r="F14" s="62" t="s">
        <v>25</v>
      </c>
      <c r="G14" s="17">
        <v>-1785</v>
      </c>
      <c r="H14" s="61"/>
    </row>
    <row r="15" spans="1:8" ht="15" customHeight="1" thickBot="1">
      <c r="A15" s="26">
        <v>2</v>
      </c>
      <c r="B15" s="16" t="s">
        <v>29</v>
      </c>
      <c r="C15" s="27">
        <v>1817572.01</v>
      </c>
      <c r="D15" s="28" t="s">
        <v>3</v>
      </c>
      <c r="E15" s="29" t="s">
        <v>3</v>
      </c>
      <c r="F15" s="28" t="s">
        <v>3</v>
      </c>
      <c r="G15" s="30" t="s">
        <v>3</v>
      </c>
      <c r="H15" s="31">
        <f>C15</f>
        <v>1817572.01</v>
      </c>
    </row>
    <row r="16" spans="1:9" ht="90.75" thickBot="1">
      <c r="A16" s="44">
        <v>3</v>
      </c>
      <c r="B16" s="46" t="s">
        <v>30</v>
      </c>
      <c r="C16" s="48">
        <v>2178727.93</v>
      </c>
      <c r="D16" s="20" t="s">
        <v>15</v>
      </c>
      <c r="E16" s="17">
        <v>-11373.51</v>
      </c>
      <c r="F16" s="18" t="s">
        <v>27</v>
      </c>
      <c r="G16" s="24">
        <v>0</v>
      </c>
      <c r="H16" s="50">
        <v>2169430.22</v>
      </c>
      <c r="I16" s="11"/>
    </row>
    <row r="17" spans="1:8" s="12" customFormat="1" ht="30.75" thickBot="1">
      <c r="A17" s="45"/>
      <c r="B17" s="47"/>
      <c r="C17" s="49"/>
      <c r="D17" s="35" t="s">
        <v>23</v>
      </c>
      <c r="E17" s="36">
        <v>-9297.71</v>
      </c>
      <c r="F17" s="25" t="s">
        <v>25</v>
      </c>
      <c r="G17" s="37">
        <v>-9297.71</v>
      </c>
      <c r="H17" s="51"/>
    </row>
    <row r="18" spans="1:8" ht="30.75" thickBot="1">
      <c r="A18" s="15">
        <v>4</v>
      </c>
      <c r="B18" s="32" t="s">
        <v>14</v>
      </c>
      <c r="C18" s="33">
        <v>2289506.81</v>
      </c>
      <c r="D18" s="28" t="s">
        <v>3</v>
      </c>
      <c r="E18" s="29" t="s">
        <v>3</v>
      </c>
      <c r="F18" s="38" t="s">
        <v>3</v>
      </c>
      <c r="G18" s="29" t="s">
        <v>3</v>
      </c>
      <c r="H18" s="34">
        <f>C18</f>
        <v>2289506.81</v>
      </c>
    </row>
    <row r="19" spans="1:8" ht="60.75" thickBot="1">
      <c r="A19" s="39">
        <v>5</v>
      </c>
      <c r="B19" s="16" t="s">
        <v>12</v>
      </c>
      <c r="C19" s="40">
        <v>2321360.01</v>
      </c>
      <c r="D19" s="22" t="s">
        <v>16</v>
      </c>
      <c r="E19" s="41">
        <v>-51408</v>
      </c>
      <c r="F19" s="42" t="s">
        <v>26</v>
      </c>
      <c r="G19" s="43">
        <v>0</v>
      </c>
      <c r="H19" s="31">
        <f>C19</f>
        <v>2321360.01</v>
      </c>
    </row>
  </sheetData>
  <mergeCells count="9">
    <mergeCell ref="G1:H1"/>
    <mergeCell ref="A9:A14"/>
    <mergeCell ref="B9:B14"/>
    <mergeCell ref="C9:C14"/>
    <mergeCell ref="H9:H14"/>
    <mergeCell ref="A16:A17"/>
    <mergeCell ref="B16:B17"/>
    <mergeCell ref="C16:C17"/>
    <mergeCell ref="H16:H17"/>
  </mergeCells>
  <printOptions horizontalCentered="1" verticalCentered="1"/>
  <pageMargins left="0.6" right="0.59" top="0.54" bottom="0.5" header="0.46" footer="0.25"/>
  <pageSetup fitToHeight="1" fitToWidth="1" horizontalDpi="600" verticalDpi="600" orientation="landscape" paperSize="9" scale="71" r:id="rId1"/>
  <headerFooter alignWithMargins="0">
    <oddFooter>&amp;L&amp;7&amp;F</oddFooter>
  </headerFooter>
  <rowBreaks count="1" manualBreakCount="1">
    <brk id="19" max="7" man="1"/>
  </rowBreaks>
  <colBreaks count="1" manualBreakCount="1">
    <brk id="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2" sqref="D22"/>
    </sheetView>
  </sheetViews>
  <sheetFormatPr defaultColWidth="11.421875" defaultRowHeight="12.75"/>
  <cols>
    <col min="1" max="1" width="14.421875" style="0" customWidth="1"/>
    <col min="2" max="2" width="15.8515625" style="0" customWidth="1"/>
    <col min="3" max="3" width="4.8515625" style="0" customWidth="1"/>
    <col min="4" max="4" width="14.421875" style="0" customWidth="1"/>
  </cols>
  <sheetData>
    <row r="1" spans="1:5" ht="12.75">
      <c r="A1" s="13">
        <v>1643753.68</v>
      </c>
      <c r="B1" s="13">
        <v>1537480</v>
      </c>
      <c r="C1" t="s">
        <v>31</v>
      </c>
      <c r="D1" s="13">
        <f>SUM(A1-B1)</f>
        <v>106273.67999999993</v>
      </c>
      <c r="E1" t="s">
        <v>32</v>
      </c>
    </row>
    <row r="2" spans="1:5" ht="12.75">
      <c r="A2" s="13"/>
      <c r="B2" s="13"/>
      <c r="E2" t="s">
        <v>33</v>
      </c>
    </row>
    <row r="3" spans="1:4" ht="12.75">
      <c r="A3" s="13">
        <v>1643753.68</v>
      </c>
      <c r="B3" s="13">
        <v>1418480</v>
      </c>
      <c r="C3" t="s">
        <v>31</v>
      </c>
      <c r="D3" s="13">
        <f>SUM(A3-B3)</f>
        <v>225273.67999999993</v>
      </c>
    </row>
    <row r="5" spans="1:4" ht="12.75">
      <c r="A5" s="13">
        <v>1537480</v>
      </c>
      <c r="B5" s="13">
        <v>1418480</v>
      </c>
      <c r="C5" t="s">
        <v>31</v>
      </c>
      <c r="D5" s="13">
        <f>SUM(A5-B5)</f>
        <v>119000</v>
      </c>
    </row>
    <row r="7" spans="1:4" ht="12.75">
      <c r="A7" s="13">
        <v>1643753.68</v>
      </c>
      <c r="B7" s="13">
        <v>1442280</v>
      </c>
      <c r="C7" t="s">
        <v>31</v>
      </c>
      <c r="D7" s="13">
        <f>SUM(A7-B7)</f>
        <v>201473.67999999993</v>
      </c>
    </row>
    <row r="10" ht="12.75">
      <c r="A10" t="s">
        <v>34</v>
      </c>
    </row>
    <row r="12" spans="1:2" ht="12.75">
      <c r="A12" t="s">
        <v>35</v>
      </c>
      <c r="B12" s="13">
        <v>1643753.68</v>
      </c>
    </row>
    <row r="13" ht="13.5" thickBot="1"/>
    <row r="14" spans="1:4" ht="12.75">
      <c r="A14" t="s">
        <v>36</v>
      </c>
      <c r="B14" s="10">
        <v>-119770.02</v>
      </c>
      <c r="D14" s="10">
        <v>-119770.02</v>
      </c>
    </row>
    <row r="15" ht="13.5" thickBot="1"/>
    <row r="16" spans="1:4" ht="12.75">
      <c r="A16" t="s">
        <v>37</v>
      </c>
      <c r="B16" s="10">
        <v>25585</v>
      </c>
      <c r="D16" s="14">
        <v>-94185.02</v>
      </c>
    </row>
    <row r="18" spans="1:4" ht="12.75">
      <c r="A18" t="s">
        <v>38</v>
      </c>
      <c r="B18" s="13">
        <v>1537480</v>
      </c>
      <c r="D18" s="13">
        <f>SUM(B18-B12)</f>
        <v>-106273.67999999993</v>
      </c>
    </row>
    <row r="20" spans="1:4" ht="12.75">
      <c r="A20" t="s">
        <v>39</v>
      </c>
      <c r="D20" s="14">
        <f>SUM(D14,D18)</f>
        <v>-226043.69999999995</v>
      </c>
    </row>
    <row r="22" spans="1:4" ht="12.75">
      <c r="A22" t="s">
        <v>40</v>
      </c>
      <c r="D22" s="14">
        <f>SUM(D16,D18)</f>
        <v>-200458.69999999995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u66a309</dc:creator>
  <cp:keywords/>
  <dc:description/>
  <cp:lastModifiedBy>u66a062</cp:lastModifiedBy>
  <cp:lastPrinted>2010-06-28T12:09:10Z</cp:lastPrinted>
  <dcterms:created xsi:type="dcterms:W3CDTF">2006-06-07T09:39:50Z</dcterms:created>
  <dcterms:modified xsi:type="dcterms:W3CDTF">2010-06-28T12:09:37Z</dcterms:modified>
  <cp:category/>
  <cp:version/>
  <cp:contentType/>
  <cp:contentStatus/>
</cp:coreProperties>
</file>