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80" windowHeight="7815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<sst xmlns="http://schemas.openxmlformats.org/spreadsheetml/2006/main" count="37" uniqueCount="33">
  <si>
    <t>Aufgabe von Neubauflächen</t>
  </si>
  <si>
    <t>geplante WE</t>
  </si>
  <si>
    <t>Rappenäcker
S-Möhringen</t>
  </si>
  <si>
    <t>Parler Straße
S- Nord</t>
  </si>
  <si>
    <t xml:space="preserve">Richtwert
€/m² </t>
  </si>
  <si>
    <t>Katzenbachstraße SÜD
S-Vaihingen</t>
  </si>
  <si>
    <t>Katzenbachstraße NORD
S-Vaihingen</t>
  </si>
  <si>
    <t>Unten im Dorf
S-Uhlbach</t>
  </si>
  <si>
    <t>Bächlenweg
S.Hedelfingen</t>
  </si>
  <si>
    <t>Äußere Bainde
S-Feuerbach</t>
  </si>
  <si>
    <t>Goslarer Straße
S-Weilimdorf</t>
  </si>
  <si>
    <t>Hoffeld-West
S- Degerloch</t>
  </si>
  <si>
    <t>Thomastraße
S-Nord</t>
  </si>
  <si>
    <t>Dietbachäcker 
S-Untertürkheim</t>
  </si>
  <si>
    <t xml:space="preserve">"Zuteilung
Stadt" 
m² </t>
  </si>
  <si>
    <t xml:space="preserve">städt Eigentum
m² </t>
  </si>
  <si>
    <t xml:space="preserve">Größe
m² </t>
  </si>
  <si>
    <t xml:space="preserve">490
</t>
  </si>
  <si>
    <t>Rommelshauser Straße
S-Bad Cannstatt
(kleine Variante)</t>
  </si>
  <si>
    <t>keine</t>
  </si>
  <si>
    <t xml:space="preserve">6.600 m² </t>
  </si>
  <si>
    <t>keines</t>
  </si>
  <si>
    <t>davon 
geförderte 
WE</t>
  </si>
  <si>
    <t>mögl. Verkaufs-
erlös
€   *</t>
  </si>
  <si>
    <t>* unter Berücksichtigung sowohl möglicher Mehrerlöse durch Ausschreibung zum Höchstgebot als auch Reduktion für PWE und Infrastuktur</t>
  </si>
  <si>
    <t>Summen</t>
  </si>
  <si>
    <t xml:space="preserve">9.155 m² </t>
  </si>
  <si>
    <t>mögl. jährl. Grund-      steuer</t>
  </si>
  <si>
    <t>jährl. Anteil an der Eink.   Steuer</t>
  </si>
  <si>
    <t>mögl. Grund-
erwerb-
steueranteil</t>
  </si>
  <si>
    <t>mögl. jährl. Schlüsselzu-
weisungen</t>
  </si>
  <si>
    <t>Einmalige Verluste</t>
  </si>
  <si>
    <t>Jährliche Verluste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</si>
</sst>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3" fontId="0" fillId="0" borderId="1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3" fontId="0" fillId="0" borderId="0" xfId="0" applyNumberForma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 vertical="top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u230005\LOKALE~1\Temp\notes5EF0B7\Einnahmeerffekte%20Amt%2020%20Berechnung%20einzelne%20Baugebi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mmelshauser"/>
      <sheetName val="Rappenäcker"/>
      <sheetName val="Parlerstraße"/>
      <sheetName val="Katzenbachstraße"/>
      <sheetName val="Unten im Dorf"/>
      <sheetName val="Bächlenweg"/>
      <sheetName val="Außere Bainde"/>
      <sheetName val="Goslarer Straße"/>
      <sheetName val="Hoffeld West"/>
      <sheetName val="Thomastraße"/>
      <sheetName val="Dietbachäcker"/>
      <sheetName val="Annahmen"/>
      <sheetName val="Berechnung"/>
      <sheetName val="Zusammenfassung"/>
    </sheetNames>
    <sheetDataSet>
      <sheetData sheetId="0">
        <row r="47">
          <cell r="G47">
            <v>11533.715</v>
          </cell>
        </row>
        <row r="48">
          <cell r="G48">
            <v>5377.68</v>
          </cell>
        </row>
        <row r="50">
          <cell r="G50">
            <v>65646</v>
          </cell>
        </row>
        <row r="60">
          <cell r="F60">
            <v>116446.65000000001</v>
          </cell>
        </row>
      </sheetData>
      <sheetData sheetId="1">
        <row r="50">
          <cell r="G50">
            <v>8056.386000000001</v>
          </cell>
        </row>
        <row r="51">
          <cell r="G51">
            <v>3841.2</v>
          </cell>
        </row>
        <row r="53">
          <cell r="G53">
            <v>46890</v>
          </cell>
        </row>
        <row r="63">
          <cell r="F63">
            <v>167921.72205</v>
          </cell>
        </row>
      </sheetData>
      <sheetData sheetId="2">
        <row r="49">
          <cell r="G49">
            <v>5370.924</v>
          </cell>
        </row>
        <row r="50">
          <cell r="G50">
            <v>2560.8</v>
          </cell>
        </row>
        <row r="52">
          <cell r="G52">
            <v>31260</v>
          </cell>
        </row>
        <row r="62">
          <cell r="F62">
            <v>115332.492975</v>
          </cell>
        </row>
      </sheetData>
      <sheetData sheetId="3">
        <row r="112">
          <cell r="G112">
            <v>5164.35</v>
          </cell>
        </row>
        <row r="115">
          <cell r="G115">
            <v>26050</v>
          </cell>
        </row>
        <row r="125">
          <cell r="F125">
            <v>41197.242</v>
          </cell>
        </row>
        <row r="148">
          <cell r="G148">
            <v>19796.675</v>
          </cell>
        </row>
        <row r="149">
          <cell r="G149">
            <v>10670</v>
          </cell>
        </row>
        <row r="151">
          <cell r="G151">
            <v>130250</v>
          </cell>
        </row>
        <row r="161">
          <cell r="F161">
            <v>214970.314</v>
          </cell>
        </row>
      </sheetData>
      <sheetData sheetId="4">
        <row r="80">
          <cell r="G80">
            <v>23239.574999999997</v>
          </cell>
        </row>
        <row r="81">
          <cell r="G81">
            <v>12804</v>
          </cell>
        </row>
        <row r="83">
          <cell r="G83">
            <v>156300</v>
          </cell>
        </row>
        <row r="93">
          <cell r="F93">
            <v>220772.2966</v>
          </cell>
        </row>
      </sheetData>
      <sheetData sheetId="5">
        <row r="48">
          <cell r="G48">
            <v>8951.54</v>
          </cell>
        </row>
        <row r="49">
          <cell r="G49">
            <v>4268</v>
          </cell>
        </row>
        <row r="51">
          <cell r="G51">
            <v>52100</v>
          </cell>
        </row>
        <row r="61">
          <cell r="F61">
            <v>101430.98638</v>
          </cell>
        </row>
      </sheetData>
      <sheetData sheetId="6">
        <row r="48">
          <cell r="G48">
            <v>35806.16</v>
          </cell>
        </row>
        <row r="49">
          <cell r="G49">
            <v>17072</v>
          </cell>
        </row>
        <row r="51">
          <cell r="G51">
            <v>208400</v>
          </cell>
        </row>
        <row r="61">
          <cell r="F61">
            <v>279767.71188</v>
          </cell>
        </row>
      </sheetData>
      <sheetData sheetId="7">
        <row r="47">
          <cell r="G47">
            <v>5921.788</v>
          </cell>
        </row>
        <row r="48">
          <cell r="G48">
            <v>2560.8</v>
          </cell>
        </row>
        <row r="50">
          <cell r="G50">
            <v>31260</v>
          </cell>
        </row>
        <row r="60">
          <cell r="F60">
            <v>53197.412216000004</v>
          </cell>
        </row>
      </sheetData>
      <sheetData sheetId="8">
        <row r="79">
          <cell r="G79">
            <v>55086.399999999994</v>
          </cell>
        </row>
        <row r="80">
          <cell r="G80">
            <v>25608</v>
          </cell>
        </row>
        <row r="82">
          <cell r="G82">
            <v>312600</v>
          </cell>
        </row>
        <row r="92">
          <cell r="F92">
            <v>400295.64738000004</v>
          </cell>
        </row>
      </sheetData>
      <sheetData sheetId="9">
        <row r="47">
          <cell r="G47">
            <v>6025.075000000001</v>
          </cell>
        </row>
        <row r="48">
          <cell r="G48">
            <v>2816.88</v>
          </cell>
        </row>
        <row r="50">
          <cell r="G50">
            <v>34386</v>
          </cell>
        </row>
        <row r="60">
          <cell r="F60">
            <v>92017.24323200001</v>
          </cell>
        </row>
      </sheetData>
      <sheetData sheetId="10">
        <row r="46">
          <cell r="F46">
            <v>7161.232000000001</v>
          </cell>
        </row>
        <row r="48">
          <cell r="F48">
            <v>3414.4</v>
          </cell>
        </row>
        <row r="50">
          <cell r="F50">
            <v>41680</v>
          </cell>
        </row>
        <row r="60">
          <cell r="F60">
            <v>60422.591452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SheetLayoutView="100" workbookViewId="0" topLeftCell="A1">
      <pane ySplit="4" topLeftCell="BM11" activePane="bottomLeft" state="frozen"/>
      <selection pane="topLeft" activeCell="A1" sqref="A1"/>
      <selection pane="bottomLeft" activeCell="A2" sqref="A2:IV2"/>
    </sheetView>
  </sheetViews>
  <sheetFormatPr defaultColWidth="11.421875" defaultRowHeight="12.75"/>
  <cols>
    <col min="1" max="1" width="24.421875" style="0" customWidth="1"/>
    <col min="2" max="2" width="9.00390625" style="0" customWidth="1"/>
    <col min="3" max="3" width="10.140625" style="0" customWidth="1"/>
    <col min="4" max="4" width="9.57421875" style="0" customWidth="1"/>
    <col min="5" max="5" width="11.00390625" style="0" customWidth="1"/>
    <col min="6" max="6" width="10.28125" style="0" customWidth="1"/>
    <col min="7" max="7" width="10.7109375" style="0" customWidth="1"/>
    <col min="8" max="8" width="12.00390625" style="0" customWidth="1"/>
    <col min="9" max="9" width="12.421875" style="0" customWidth="1"/>
    <col min="10" max="10" width="11.140625" style="0" customWidth="1"/>
    <col min="12" max="12" width="12.140625" style="0" customWidth="1"/>
  </cols>
  <sheetData>
    <row r="1" ht="18">
      <c r="A1" s="3" t="s">
        <v>0</v>
      </c>
    </row>
    <row r="2" ht="18">
      <c r="A2" s="3"/>
    </row>
    <row r="3" spans="8:12" ht="12.75">
      <c r="H3" s="25" t="s">
        <v>31</v>
      </c>
      <c r="I3" s="23"/>
      <c r="J3" s="25" t="s">
        <v>32</v>
      </c>
      <c r="K3" s="23"/>
      <c r="L3" s="24"/>
    </row>
    <row r="4" spans="1:12" ht="51">
      <c r="A4" s="26"/>
      <c r="B4" s="26" t="s">
        <v>16</v>
      </c>
      <c r="C4" s="26" t="s">
        <v>15</v>
      </c>
      <c r="D4" s="26" t="s">
        <v>1</v>
      </c>
      <c r="E4" s="26" t="s">
        <v>22</v>
      </c>
      <c r="F4" s="26" t="s">
        <v>4</v>
      </c>
      <c r="G4" s="26" t="s">
        <v>14</v>
      </c>
      <c r="H4" s="22" t="s">
        <v>23</v>
      </c>
      <c r="I4" s="22" t="s">
        <v>29</v>
      </c>
      <c r="J4" s="27" t="s">
        <v>27</v>
      </c>
      <c r="K4" s="27" t="s">
        <v>28</v>
      </c>
      <c r="L4" s="27" t="s">
        <v>30</v>
      </c>
    </row>
    <row r="5" spans="1:12" s="9" customFormat="1" ht="38.25">
      <c r="A5" s="6" t="s">
        <v>18</v>
      </c>
      <c r="B5" s="8">
        <v>12800</v>
      </c>
      <c r="C5" s="8">
        <v>9900</v>
      </c>
      <c r="D5" s="8">
        <v>25</v>
      </c>
      <c r="E5" s="7">
        <v>0</v>
      </c>
      <c r="F5" s="7">
        <v>750</v>
      </c>
      <c r="G5" s="8" t="s">
        <v>20</v>
      </c>
      <c r="H5" s="5">
        <v>4950000</v>
      </c>
      <c r="I5" s="5">
        <f>'[1]Rommelshauser'!F60</f>
        <v>116446.65000000001</v>
      </c>
      <c r="J5" s="16">
        <f>'[1]Rommelshauser'!G47</f>
        <v>11533.715</v>
      </c>
      <c r="K5" s="16">
        <f>'[1]Rommelshauser'!G48</f>
        <v>5377.68</v>
      </c>
      <c r="L5" s="16">
        <f>'[1]Rommelshauser'!G50</f>
        <v>65646</v>
      </c>
    </row>
    <row r="6" spans="1:12" s="9" customFormat="1" ht="25.5">
      <c r="A6" s="6" t="s">
        <v>2</v>
      </c>
      <c r="B6" s="8">
        <v>5348</v>
      </c>
      <c r="C6" s="7" t="s">
        <v>21</v>
      </c>
      <c r="D6" s="8">
        <v>18</v>
      </c>
      <c r="E6" s="7">
        <v>0</v>
      </c>
      <c r="F6" s="7">
        <v>870</v>
      </c>
      <c r="G6" s="7" t="s">
        <v>19</v>
      </c>
      <c r="H6" s="6">
        <v>0</v>
      </c>
      <c r="I6" s="5">
        <f>'[1]Rappenäcker'!F63</f>
        <v>167921.72205</v>
      </c>
      <c r="J6" s="16">
        <f>'[1]Rappenäcker'!G50</f>
        <v>8056.386000000001</v>
      </c>
      <c r="K6" s="16">
        <f>'[1]Rappenäcker'!G51</f>
        <v>3841.2</v>
      </c>
      <c r="L6" s="16">
        <f>'[1]Rappenäcker'!G53</f>
        <v>46890</v>
      </c>
    </row>
    <row r="7" spans="1:12" s="4" customFormat="1" ht="25.5">
      <c r="A7" s="6" t="s">
        <v>3</v>
      </c>
      <c r="B7" s="8">
        <v>9200</v>
      </c>
      <c r="C7" s="8">
        <v>9200</v>
      </c>
      <c r="D7" s="8">
        <v>6</v>
      </c>
      <c r="E7" s="7">
        <v>0</v>
      </c>
      <c r="F7" s="7">
        <v>850</v>
      </c>
      <c r="G7" s="7" t="s">
        <v>26</v>
      </c>
      <c r="H7" s="5">
        <v>8949012</v>
      </c>
      <c r="I7" s="5">
        <f>'[1]Parlerstraße'!F62</f>
        <v>115332.492975</v>
      </c>
      <c r="J7" s="16">
        <f>'[1]Parlerstraße'!G49</f>
        <v>5370.924</v>
      </c>
      <c r="K7" s="16">
        <f>'[1]Parlerstraße'!G50</f>
        <v>2560.8</v>
      </c>
      <c r="L7" s="16">
        <f>'[1]Parlerstraße'!G52</f>
        <v>31260</v>
      </c>
    </row>
    <row r="8" spans="1:12" s="4" customFormat="1" ht="25.5">
      <c r="A8" s="6" t="s">
        <v>5</v>
      </c>
      <c r="B8" s="8">
        <v>2600</v>
      </c>
      <c r="C8" s="8">
        <v>2600</v>
      </c>
      <c r="D8" s="8">
        <v>10</v>
      </c>
      <c r="E8" s="7">
        <v>10</v>
      </c>
      <c r="F8" s="7">
        <v>420</v>
      </c>
      <c r="G8" s="8">
        <v>2600</v>
      </c>
      <c r="H8" s="5">
        <v>529000</v>
      </c>
      <c r="I8" s="5">
        <f>'[1]Katzenbachstraße'!F125</f>
        <v>41197.242</v>
      </c>
      <c r="J8" s="16">
        <f>'[1]Katzenbachstraße'!G112</f>
        <v>5164.35</v>
      </c>
      <c r="K8" s="16">
        <f>'[1]Parlerstraße'!G50</f>
        <v>2560.8</v>
      </c>
      <c r="L8" s="16">
        <f>'[1]Katzenbachstraße'!G115</f>
        <v>26050</v>
      </c>
    </row>
    <row r="9" spans="1:12" s="4" customFormat="1" ht="25.5">
      <c r="A9" s="6" t="s">
        <v>6</v>
      </c>
      <c r="B9" s="8">
        <v>13000</v>
      </c>
      <c r="C9" s="8">
        <v>7367</v>
      </c>
      <c r="D9" s="8">
        <v>50</v>
      </c>
      <c r="E9" s="7">
        <v>15</v>
      </c>
      <c r="F9" s="7">
        <v>420</v>
      </c>
      <c r="G9" s="8">
        <v>5160</v>
      </c>
      <c r="H9" s="5">
        <v>1530000</v>
      </c>
      <c r="I9" s="5">
        <f>'[1]Katzenbachstraße'!F161</f>
        <v>214970.314</v>
      </c>
      <c r="J9" s="16">
        <f>'[1]Katzenbachstraße'!G148</f>
        <v>19796.675</v>
      </c>
      <c r="K9" s="16">
        <f>'[1]Katzenbachstraße'!G149</f>
        <v>10670</v>
      </c>
      <c r="L9" s="16">
        <f>'[1]Katzenbachstraße'!G151</f>
        <v>130250</v>
      </c>
    </row>
    <row r="10" spans="1:12" s="4" customFormat="1" ht="25.5">
      <c r="A10" s="6" t="s">
        <v>7</v>
      </c>
      <c r="B10" s="8">
        <v>16883</v>
      </c>
      <c r="C10" s="8">
        <v>8200</v>
      </c>
      <c r="D10" s="8">
        <v>60</v>
      </c>
      <c r="E10" s="7">
        <v>15</v>
      </c>
      <c r="F10" s="7" t="s">
        <v>17</v>
      </c>
      <c r="G10" s="8">
        <v>5700</v>
      </c>
      <c r="H10" s="5">
        <v>2000000</v>
      </c>
      <c r="I10" s="5">
        <f>'[1]Unten im Dorf'!F93</f>
        <v>220772.2966</v>
      </c>
      <c r="J10" s="16">
        <f>'[1]Unten im Dorf'!G80</f>
        <v>23239.574999999997</v>
      </c>
      <c r="K10" s="16">
        <f>'[1]Unten im Dorf'!G81</f>
        <v>12804</v>
      </c>
      <c r="L10" s="16">
        <f>'[1]Unten im Dorf'!G83</f>
        <v>156300</v>
      </c>
    </row>
    <row r="11" spans="1:12" s="4" customFormat="1" ht="25.5">
      <c r="A11" s="6" t="s">
        <v>8</v>
      </c>
      <c r="B11" s="8">
        <v>4500</v>
      </c>
      <c r="C11" s="7" t="s">
        <v>21</v>
      </c>
      <c r="D11" s="8">
        <v>20</v>
      </c>
      <c r="E11" s="7">
        <v>0</v>
      </c>
      <c r="F11" s="7">
        <v>460</v>
      </c>
      <c r="G11" s="7" t="s">
        <v>19</v>
      </c>
      <c r="H11" s="6">
        <v>0</v>
      </c>
      <c r="I11" s="5">
        <f>'[1]Bächlenweg'!F61</f>
        <v>101430.98638</v>
      </c>
      <c r="J11" s="16">
        <f>'[1]Bächlenweg'!G48</f>
        <v>8951.54</v>
      </c>
      <c r="K11" s="16">
        <f>'[1]Bächlenweg'!G49</f>
        <v>4268</v>
      </c>
      <c r="L11" s="16">
        <f>'[1]Bächlenweg'!G51</f>
        <v>52100</v>
      </c>
    </row>
    <row r="12" spans="1:12" s="4" customFormat="1" ht="25.5">
      <c r="A12" s="6" t="s">
        <v>9</v>
      </c>
      <c r="B12" s="8">
        <v>27500</v>
      </c>
      <c r="C12" s="7" t="s">
        <v>21</v>
      </c>
      <c r="D12" s="8">
        <v>80</v>
      </c>
      <c r="E12" s="7">
        <v>0</v>
      </c>
      <c r="F12" s="7">
        <v>680</v>
      </c>
      <c r="G12" s="8" t="s">
        <v>19</v>
      </c>
      <c r="H12" s="5">
        <v>0</v>
      </c>
      <c r="I12" s="5">
        <f>'[1]Außere Bainde'!F61</f>
        <v>279767.71188</v>
      </c>
      <c r="J12" s="16">
        <f>'[1]Außere Bainde'!G48</f>
        <v>35806.16</v>
      </c>
      <c r="K12" s="16">
        <f>'[1]Außere Bainde'!G49</f>
        <v>17072</v>
      </c>
      <c r="L12" s="16">
        <f>'[1]Außere Bainde'!G51</f>
        <v>208400</v>
      </c>
    </row>
    <row r="13" spans="1:12" s="4" customFormat="1" ht="25.5">
      <c r="A13" s="6" t="s">
        <v>10</v>
      </c>
      <c r="B13" s="8">
        <v>3604</v>
      </c>
      <c r="C13" s="7">
        <v>634</v>
      </c>
      <c r="D13" s="8">
        <v>12</v>
      </c>
      <c r="E13" s="7">
        <v>0</v>
      </c>
      <c r="F13" s="7">
        <v>670</v>
      </c>
      <c r="G13" s="7">
        <v>539</v>
      </c>
      <c r="H13" s="5">
        <v>397000</v>
      </c>
      <c r="I13" s="5">
        <f>'[1]Goslarer Straße'!F60</f>
        <v>53197.412216000004</v>
      </c>
      <c r="J13" s="16">
        <f>'[1]Goslarer Straße'!G47</f>
        <v>5921.788</v>
      </c>
      <c r="K13" s="16">
        <f>'[1]Goslarer Straße'!G48</f>
        <v>2560.8</v>
      </c>
      <c r="L13" s="16">
        <f>'[1]Goslarer Straße'!G50</f>
        <v>31260</v>
      </c>
    </row>
    <row r="14" spans="1:12" s="9" customFormat="1" ht="25.5">
      <c r="A14" s="6" t="s">
        <v>11</v>
      </c>
      <c r="B14" s="8">
        <v>32000</v>
      </c>
      <c r="C14" s="8">
        <v>8570</v>
      </c>
      <c r="D14" s="8">
        <v>120</v>
      </c>
      <c r="E14" s="7">
        <v>5</v>
      </c>
      <c r="F14" s="7">
        <v>630</v>
      </c>
      <c r="G14" s="8">
        <v>6000</v>
      </c>
      <c r="H14" s="5">
        <v>3500000</v>
      </c>
      <c r="I14" s="5">
        <f>'[1]Hoffeld West'!F92</f>
        <v>400295.64738000004</v>
      </c>
      <c r="J14" s="16">
        <f>'[1]Hoffeld West'!G79</f>
        <v>55086.399999999994</v>
      </c>
      <c r="K14" s="16">
        <f>'[1]Hoffeld West'!G80</f>
        <v>25608</v>
      </c>
      <c r="L14" s="16">
        <f>'[1]Hoffeld West'!G82</f>
        <v>312600</v>
      </c>
    </row>
    <row r="15" spans="1:12" s="4" customFormat="1" ht="25.5">
      <c r="A15" s="6" t="s">
        <v>12</v>
      </c>
      <c r="B15" s="8">
        <v>5854</v>
      </c>
      <c r="C15" s="8">
        <v>5854</v>
      </c>
      <c r="D15" s="8">
        <v>8</v>
      </c>
      <c r="E15" s="7">
        <v>0</v>
      </c>
      <c r="F15" s="7">
        <v>810</v>
      </c>
      <c r="G15" s="8">
        <v>5854</v>
      </c>
      <c r="H15" s="5">
        <v>5450000</v>
      </c>
      <c r="I15" s="5">
        <f>'[1]Thomastraße'!F60</f>
        <v>92017.24323200001</v>
      </c>
      <c r="J15" s="16">
        <f>'[1]Thomastraße'!G47</f>
        <v>6025.075000000001</v>
      </c>
      <c r="K15" s="16">
        <f>'[1]Thomastraße'!G48</f>
        <v>2816.88</v>
      </c>
      <c r="L15" s="16">
        <f>'[1]Thomastraße'!G50</f>
        <v>34386</v>
      </c>
    </row>
    <row r="16" spans="1:12" s="4" customFormat="1" ht="25.5">
      <c r="A16" s="6" t="s">
        <v>13</v>
      </c>
      <c r="B16" s="8">
        <v>7000</v>
      </c>
      <c r="C16" s="8">
        <v>1988</v>
      </c>
      <c r="D16" s="8">
        <v>16</v>
      </c>
      <c r="E16" s="7">
        <v>0</v>
      </c>
      <c r="F16" s="7">
        <v>580</v>
      </c>
      <c r="G16" s="8">
        <v>1390</v>
      </c>
      <c r="H16" s="5">
        <v>880000</v>
      </c>
      <c r="I16" s="5">
        <f>'[1]Dietbachäcker'!F60</f>
        <v>60422.591452</v>
      </c>
      <c r="J16" s="16">
        <f>'[1]Dietbachäcker'!F46</f>
        <v>7161.232000000001</v>
      </c>
      <c r="K16" s="16">
        <f>'[1]Dietbachäcker'!F48</f>
        <v>3414.4</v>
      </c>
      <c r="L16" s="16">
        <f>'[1]Dietbachäcker'!F50</f>
        <v>41680</v>
      </c>
    </row>
    <row r="17" spans="1:12" ht="12.75">
      <c r="A17" s="1"/>
      <c r="B17" s="1"/>
      <c r="C17" s="1"/>
      <c r="D17" s="10"/>
      <c r="E17" s="1"/>
      <c r="F17" s="1"/>
      <c r="G17" s="1"/>
      <c r="H17" s="1"/>
      <c r="I17" s="10"/>
      <c r="J17" s="15"/>
      <c r="K17" s="15"/>
      <c r="L17" s="15"/>
    </row>
    <row r="18" spans="1:12" s="21" customFormat="1" ht="12.75">
      <c r="A18" s="17" t="s">
        <v>25</v>
      </c>
      <c r="B18" s="17"/>
      <c r="C18" s="17"/>
      <c r="D18" s="18">
        <f>SUM(D5:D17)</f>
        <v>425</v>
      </c>
      <c r="E18" s="19">
        <f>SUM(E5:E17)</f>
        <v>45</v>
      </c>
      <c r="F18" s="17"/>
      <c r="G18" s="20">
        <f aca="true" t="shared" si="0" ref="G18:L18">SUM(G5:G17)</f>
        <v>27243</v>
      </c>
      <c r="H18" s="20">
        <f t="shared" si="0"/>
        <v>28185012</v>
      </c>
      <c r="I18" s="20">
        <f t="shared" si="0"/>
        <v>1863772.310165</v>
      </c>
      <c r="J18" s="20">
        <f t="shared" si="0"/>
        <v>192113.82</v>
      </c>
      <c r="K18" s="20">
        <f t="shared" si="0"/>
        <v>93554.56</v>
      </c>
      <c r="L18" s="20">
        <f t="shared" si="0"/>
        <v>1136822</v>
      </c>
    </row>
    <row r="19" spans="1:12" ht="12.75">
      <c r="A19" s="1"/>
      <c r="B19" s="1"/>
      <c r="C19" s="1"/>
      <c r="D19" s="10"/>
      <c r="E19" s="1"/>
      <c r="F19" s="1"/>
      <c r="G19" s="1"/>
      <c r="H19" s="1"/>
      <c r="I19" s="10"/>
      <c r="J19" s="15"/>
      <c r="K19" s="15"/>
      <c r="L19" s="15"/>
    </row>
    <row r="20" spans="1:9" s="13" customFormat="1" ht="12.75">
      <c r="A20" s="11"/>
      <c r="B20" s="11"/>
      <c r="C20" s="11"/>
      <c r="D20" s="12"/>
      <c r="E20" s="11"/>
      <c r="F20" s="11"/>
      <c r="G20" s="11"/>
      <c r="H20" s="11"/>
      <c r="I20" s="11"/>
    </row>
    <row r="21" spans="1:9" ht="12.75">
      <c r="A21" s="14" t="s">
        <v>24</v>
      </c>
      <c r="B21" s="11"/>
      <c r="C21" s="11"/>
      <c r="D21" s="12"/>
      <c r="E21" s="11"/>
      <c r="F21" s="11"/>
      <c r="G21" s="11"/>
      <c r="H21" s="11"/>
      <c r="I21" s="11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</sheetData>
  <printOptions/>
  <pageMargins left="0.3937007874015748" right="0.3937007874015748" top="0.984251968503937" bottom="0.5905511811023623" header="0.5118110236220472" footer="0.5118110236220472"/>
  <pageSetup horizontalDpi="600" verticalDpi="600" orientation="landscape" paperSize="9" scale="98" r:id="rId1"/>
  <headerFooter alignWithMargins="0">
    <oddHeader>&amp;RAnlage  1 zu GRDrs 162/2010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u230005</dc:creator>
  <cp:keywords/>
  <dc:description/>
  <cp:lastModifiedBy>u230005</cp:lastModifiedBy>
  <cp:lastPrinted>2010-03-09T11:35:56Z</cp:lastPrinted>
  <dcterms:created xsi:type="dcterms:W3CDTF">2010-02-01T18:45:48Z</dcterms:created>
  <dcterms:modified xsi:type="dcterms:W3CDTF">2010-03-09T11:36:35Z</dcterms:modified>
  <cp:category/>
  <cp:version/>
  <cp:contentType/>
  <cp:contentStatus/>
</cp:coreProperties>
</file>