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8580" activeTab="0"/>
  </bookViews>
  <sheets>
    <sheet name="Aktuelle Vorlage Anlage 1" sheetId="1" r:id="rId1"/>
  </sheets>
  <definedNames>
    <definedName name="_xlnm.Print_Area" localSheetId="0">'Aktuelle Vorlage Anlage 1'!$A$1:$O$36</definedName>
    <definedName name="_xlnm.Print_Titles" localSheetId="0">'Aktuelle Vorlage Anlage 1'!$1:$5</definedName>
  </definedNames>
  <calcPr fullCalcOnLoad="1"/>
</workbook>
</file>

<file path=xl/sharedStrings.xml><?xml version="1.0" encoding="utf-8"?>
<sst xmlns="http://schemas.openxmlformats.org/spreadsheetml/2006/main" count="167" uniqueCount="131">
  <si>
    <t>Bearbeiter</t>
  </si>
  <si>
    <t>Projekt-nr.</t>
  </si>
  <si>
    <t>Jahr der Fertig-stellung</t>
  </si>
  <si>
    <t>Summe Kostenfest-stellung in €</t>
  </si>
  <si>
    <t>genehmigte Gesamtkosten in €</t>
  </si>
  <si>
    <t>Projektbezeichnung und Kurzbeschreibung</t>
  </si>
  <si>
    <t>Abteilung HBA</t>
  </si>
  <si>
    <t>in €</t>
  </si>
  <si>
    <t>in %</t>
  </si>
  <si>
    <t>genehmigte Gesamtkosten ohne Prognose</t>
  </si>
  <si>
    <t>Baubeschluss-gremium, GRDrs.</t>
  </si>
  <si>
    <t>Unterschreitung (-) bzw. Überschreitung ohne Prognose</t>
  </si>
  <si>
    <t xml:space="preserve"> Unterschreitung (-) bzw. Überschreitung</t>
  </si>
  <si>
    <t>Begründung für Unterschreitung bzw. Überschreitung &gt; 5% und sonstige Bemerkungen</t>
  </si>
  <si>
    <t>65-4</t>
  </si>
  <si>
    <t>Anlage Nr.</t>
  </si>
  <si>
    <t>04210201</t>
  </si>
  <si>
    <t>Herr Schikora</t>
  </si>
  <si>
    <t>03450101</t>
  </si>
  <si>
    <t>65-10.3</t>
  </si>
  <si>
    <t>Frau App</t>
  </si>
  <si>
    <t>65-10.2</t>
  </si>
  <si>
    <t>Herr Knack</t>
  </si>
  <si>
    <t>02930202</t>
  </si>
  <si>
    <t>03590102</t>
  </si>
  <si>
    <t>03740601</t>
  </si>
  <si>
    <t>Aufstockung (IZBB) und Sanierung Turnhalle Grundschule Gaisburg</t>
  </si>
  <si>
    <t>Sanierung Turnhalle Cottaschule Sickstraße</t>
  </si>
  <si>
    <t>Neubau Sporthalle                            Fanny-Leicht-Gymnasium             Fanny- Leicht-Staße 13a</t>
  </si>
  <si>
    <t>Zusammenstellung der Kostenfeststellungen 2010 bis 2011</t>
  </si>
  <si>
    <t>Frau Kuhnle</t>
  </si>
  <si>
    <t>GR 362/2006</t>
  </si>
  <si>
    <t>01490002</t>
  </si>
  <si>
    <t>Frau Pohl</t>
  </si>
  <si>
    <t>01750601</t>
  </si>
  <si>
    <t>GR 40/2009</t>
  </si>
  <si>
    <t>02950001</t>
  </si>
  <si>
    <t>Erweiterung   Ganztagesbetrieb                Grund-und Hauptschule Gablenberg</t>
  </si>
  <si>
    <t xml:space="preserve">65-4 </t>
  </si>
  <si>
    <t>Frau Kohler/                              Herr Linz</t>
  </si>
  <si>
    <t>GR 419/2009</t>
  </si>
  <si>
    <t>GR 502/2009</t>
  </si>
  <si>
    <t>03180501</t>
  </si>
  <si>
    <t>Frau Blessing</t>
  </si>
  <si>
    <t>GR  629/2009</t>
  </si>
  <si>
    <t>03610301</t>
  </si>
  <si>
    <t>Neubau Turnhalle und Gymnastikhalle                Wagenburg-Gymnasium</t>
  </si>
  <si>
    <t>04140001</t>
  </si>
  <si>
    <t>Erweiterung   Ganztagesbetrieb                Silcher- Haldenrainschule</t>
  </si>
  <si>
    <t>GR 398/2010</t>
  </si>
  <si>
    <t>05650301</t>
  </si>
  <si>
    <t>Neubau Erweiterung              Bismarckschule</t>
  </si>
  <si>
    <t xml:space="preserve">64-4 </t>
  </si>
  <si>
    <t>GR 869/2008</t>
  </si>
  <si>
    <t>10390201</t>
  </si>
  <si>
    <t>Neubau Erweiterung              Bachschule</t>
  </si>
  <si>
    <t>Neubau Erweiterung              Grundschule Mühlhausen</t>
  </si>
  <si>
    <t>GR 453/2009</t>
  </si>
  <si>
    <t>17710201</t>
  </si>
  <si>
    <t>Neubau Erweiterung              Ganztagesbetrieb Wilhelmsschule</t>
  </si>
  <si>
    <t>Frau Kohler</t>
  </si>
  <si>
    <t>GR 924/2009</t>
  </si>
  <si>
    <t>Erweiterung II mit Abbruch Pavillon Elise-von-König-Schule                          ( GS Münster)</t>
  </si>
  <si>
    <t>Neubau Erweiterung                   Deutsch-Französische Grundschule Sillenbuch</t>
  </si>
  <si>
    <t>04190501</t>
  </si>
  <si>
    <t>Erweiterung   Ganztagesbetrieb                Pelikanschule Neugereut</t>
  </si>
  <si>
    <t>Herr Tschamler</t>
  </si>
  <si>
    <t>GR 928/2009</t>
  </si>
  <si>
    <t>00840101</t>
  </si>
  <si>
    <t>Sanierung und Umbau  Tageseinrichtung für Kinder Freibadstraße 86 in S-Vaihingen</t>
  </si>
  <si>
    <t>65-3.2</t>
  </si>
  <si>
    <t>GR 626/2009</t>
  </si>
  <si>
    <t>06470102</t>
  </si>
  <si>
    <t>Abriss und Neubau KITA Freiberg Wallensteinstraße 13</t>
  </si>
  <si>
    <t>GR 796/2008</t>
  </si>
  <si>
    <t>22910101</t>
  </si>
  <si>
    <t>Frau Farkas</t>
  </si>
  <si>
    <t>22930101</t>
  </si>
  <si>
    <t>Neubau KITA und Turnhalle Zazenhausen Frundsbergstraße 27</t>
  </si>
  <si>
    <t>GR 687/2008</t>
  </si>
  <si>
    <t>GR 825/2008</t>
  </si>
  <si>
    <t>02010603</t>
  </si>
  <si>
    <t>Generalsanierung Altbau Bodelschwinghschule Sonderschulzentrum Hengstäcker</t>
  </si>
  <si>
    <t>GR 289/2009</t>
  </si>
  <si>
    <t>Neubau TfK Zuffenhausen (Hohlgrabenäcker) Tulpenapfelweg 30</t>
  </si>
  <si>
    <t>Projekte SKF 2010-1011 aus 1.Schulsanierungs- programm, fertiggestellt 2010 und 2011</t>
  </si>
  <si>
    <t>ALTPROJEKTE mit VORSTEUERABZUG in SFK 2007-2009 zurückgestellt</t>
  </si>
  <si>
    <t>Neue Projekte mit Vorsteuerabzug</t>
  </si>
  <si>
    <t>Neubau Sporthalle Karlsgymnasium               Tübingerstraße 38</t>
  </si>
  <si>
    <t>Erweiterung                                         Robert-Bosch-Schule</t>
  </si>
  <si>
    <t>Sanierung Turnhalle Riedseeschule                            Vaihinger Straße 35</t>
  </si>
  <si>
    <t>Übrige Projekte</t>
  </si>
  <si>
    <t>14100201</t>
  </si>
  <si>
    <t>Frau Seid</t>
  </si>
  <si>
    <t>18670101</t>
  </si>
  <si>
    <t>Ausweichquartier für den Umbau Kita Freibadstraße</t>
  </si>
  <si>
    <t>Die genehmigten Gesamtkosten wurden geringfügig unterschritten</t>
  </si>
  <si>
    <t>Aufgrund günstigerer Ausschreibungsergebnissen konnten die Kosten gegenüber dem Baubeschluss unterschritten werden</t>
  </si>
  <si>
    <t>Ausweichquartier für den Umbau Kita Freiberg Wallensteinstraße</t>
  </si>
  <si>
    <t>06470301</t>
  </si>
  <si>
    <t>Durch Vergabe an einen GU- Unternehmer konnte ein günstigeres Ausschreibungsergebnis erzielt werden</t>
  </si>
  <si>
    <t>VORLÄUFIGE Kostenfeststellung. Die genehmigten Gesamtkosten wurden überschritten wegen zusätzlicher Maßnahmen</t>
  </si>
  <si>
    <t>Erhöhung um 65.000,-€ für mobile Unterrichtsräume (GRDrs 664/2009). Der Unterrichts- Container wird weiterhin genutzt, daher entfielen Ausgaben für Rückbau und Wiederherstellung der Außenanlagen.</t>
  </si>
  <si>
    <t>Kostenerhöhung um 15.000,- wegen SAA-Anlage.               Die genehmigten Gesamtkosten wurden überschritten wegen schlechterer Ausschreibungsergebnissen.</t>
  </si>
  <si>
    <t xml:space="preserve">VORLÄUFIGE Kostenfeststellung Die genehmigten Gesamtkosten wurden geringfügig überschritten.        </t>
  </si>
  <si>
    <t>Zusätzlich überplanmäßige Mittel 13.100,-€. Aufgrund günstigerer Ausschreibungsergebnissen konnten die Kosten gegenüber dem Baubeschluss unterschritten werden</t>
  </si>
  <si>
    <t xml:space="preserve">gemeinsamer Baubeschluss mit Ausweichquartier über  1.886.000,-€ + 280.000,-€ = 2.166.000,-€                       </t>
  </si>
  <si>
    <r>
      <rPr>
        <b/>
        <sz val="14"/>
        <rFont val="Arial"/>
        <family val="2"/>
      </rPr>
      <t xml:space="preserve">Abgerechnete Gesamtsumme:  </t>
    </r>
    <r>
      <rPr>
        <sz val="12"/>
        <rFont val="Arial"/>
        <family val="2"/>
      </rPr>
      <t xml:space="preserve">                   </t>
    </r>
    <r>
      <rPr>
        <b/>
        <sz val="14"/>
        <rFont val="Arial"/>
        <family val="2"/>
      </rPr>
      <t xml:space="preserve"> 1.742.673,12 € + 261.381,06 € = 2.004.054,18 €</t>
    </r>
    <r>
      <rPr>
        <sz val="12"/>
        <rFont val="Arial"/>
        <family val="2"/>
      </rPr>
      <t xml:space="preserve">  Kostenunterschreitung durch günstigere Ausschreibungsergebnisse</t>
    </r>
  </si>
  <si>
    <t xml:space="preserve">VORLÄUFIGE Kostenfeststellung Die genehmigten Gesamtkosten werden geringfügig überschritten.        </t>
  </si>
  <si>
    <t>Frau Sen</t>
  </si>
  <si>
    <t>GR 484/2007</t>
  </si>
  <si>
    <r>
      <t xml:space="preserve">Abgerechnete Gesamtsumme KITA und AQ: 4.030.491,08 € + 271.203,96 € = 4.301.695,04 €    </t>
    </r>
    <r>
      <rPr>
        <sz val="12"/>
        <rFont val="Arial"/>
        <family val="2"/>
      </rPr>
      <t>Kostenunterschreitung durch günstigere Ausschreibungsergebnisse</t>
    </r>
  </si>
  <si>
    <t>Aufstockung um 42.000,-€ auf 4.192.000,-€ wegen Umzugskosten</t>
  </si>
  <si>
    <t>22940101</t>
  </si>
  <si>
    <t>Neubau  Kita Weilimdorf Zaunkönigweg 3</t>
  </si>
  <si>
    <r>
      <rPr>
        <b/>
        <u val="single"/>
        <sz val="11"/>
        <rFont val="Arial"/>
        <family val="2"/>
      </rPr>
      <t>Vorläufige</t>
    </r>
    <r>
      <rPr>
        <sz val="11"/>
        <rFont val="Arial"/>
        <family val="2"/>
      </rPr>
      <t xml:space="preserve"> Kostenfeststellung. Das Projekt wurde bereits in der GRDrs 614/2014 unter Punkt 15 beschlossen und muss wegen eines Rechtsstreites erneut aufgerollt werden.             Die genehmigten Gesamtkosten wurden unterschritten.</t>
    </r>
  </si>
  <si>
    <t>GR 739/2009</t>
  </si>
  <si>
    <t>GR 36/2008</t>
  </si>
  <si>
    <t>VA 390/2006</t>
  </si>
  <si>
    <t>GR 544/2006</t>
  </si>
  <si>
    <t>GR 794/2006</t>
  </si>
  <si>
    <t>GR 143/2010</t>
  </si>
  <si>
    <t>GR 382/2005</t>
  </si>
  <si>
    <t>Kosten unterschritten</t>
  </si>
  <si>
    <t xml:space="preserve">Anlage 1   zur Gemeinderatsdrucksache Nr. 1400 / 2015  </t>
  </si>
  <si>
    <t>Herr Hartung / 
Herr Günther</t>
  </si>
  <si>
    <t>Die Gesamtkosten wurden unterschritten wegen günstigerer Submissionsergebnissen</t>
  </si>
  <si>
    <t>Gesamtkosten wurden geringfügig überschritten</t>
  </si>
  <si>
    <t>VORLÄUFIGE Kostenfeststellung
Gesamtkosten wurden geringfügig überschritten</t>
  </si>
  <si>
    <t>VORLÄUFIGE Kostenfeststellung
Gesamtkosten wurden unterschritten</t>
  </si>
  <si>
    <t>Kostenerhöhung um 165.000,-€ vom Gebäudemanagement Abt. 40-3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</si>
</sst>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#,##0.00\ &quot;€&quot;"/>
    <numFmt numFmtId="170" formatCode="_-* #,##0.00\ [$€]_-;\-* #,##0.00\ [$€]_-;_-* &quot;-&quot;??\ [$€]_-;_-@_-"/>
    <numFmt numFmtId="171" formatCode="[$-407]d/\ mmm/\ yy;@"/>
    <numFmt numFmtId="172" formatCode="d/m/yy"/>
    <numFmt numFmtId="173" formatCode="dd/mm/yy;@"/>
    <numFmt numFmtId="174" formatCode="#,##0.00\ _€"/>
    <numFmt numFmtId="175" formatCode="#,##0.00_ ;\-#,##0.00\ "/>
    <numFmt numFmtId="176" formatCode="yyyy"/>
    <numFmt numFmtId="177" formatCode="[$-407]d/\ mmmm\ yy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/>
    </xf>
    <xf numFmtId="169" fontId="0" fillId="0" borderId="0" xfId="0" applyNumberForma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8" fontId="1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textRotation="90" wrapText="1"/>
    </xf>
    <xf numFmtId="1" fontId="1" fillId="33" borderId="21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168" fontId="1" fillId="33" borderId="21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33" borderId="2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10" fontId="0" fillId="33" borderId="1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textRotation="90" wrapText="1"/>
    </xf>
    <xf numFmtId="1" fontId="1" fillId="0" borderId="28" xfId="0" applyNumberFormat="1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68" fontId="1" fillId="0" borderId="29" xfId="0" applyNumberFormat="1" applyFont="1" applyBorder="1" applyAlignment="1">
      <alignment horizontal="center" vertical="center" wrapText="1"/>
    </xf>
    <xf numFmtId="168" fontId="1" fillId="0" borderId="27" xfId="0" applyNumberFormat="1" applyFont="1" applyBorder="1" applyAlignment="1">
      <alignment horizontal="center" vertical="center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79" zoomScaleNormal="79" zoomScaleSheetLayoutView="81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:IV25"/>
    </sheetView>
  </sheetViews>
  <sheetFormatPr defaultColWidth="11.421875" defaultRowHeight="12.75"/>
  <cols>
    <col min="1" max="1" width="4.7109375" style="4" customWidth="1"/>
    <col min="2" max="2" width="9.7109375" style="2" customWidth="1"/>
    <col min="3" max="3" width="12.8515625" style="1" customWidth="1"/>
    <col min="4" max="4" width="28.57421875" style="0" customWidth="1"/>
    <col min="5" max="5" width="10.421875" style="3" customWidth="1"/>
    <col min="6" max="6" width="18.28125" style="0" customWidth="1"/>
    <col min="7" max="7" width="14.8515625" style="0" customWidth="1"/>
    <col min="8" max="8" width="18.8515625" style="0" customWidth="1"/>
    <col min="9" max="9" width="17.28125" style="0" customWidth="1"/>
    <col min="10" max="10" width="17.140625" style="0" customWidth="1"/>
    <col min="11" max="11" width="19.7109375" style="5" customWidth="1"/>
    <col min="12" max="12" width="9.7109375" style="5" customWidth="1"/>
    <col min="13" max="13" width="17.140625" style="5" customWidth="1"/>
    <col min="14" max="14" width="9.7109375" style="5" customWidth="1"/>
    <col min="15" max="15" width="60.7109375" style="0" customWidth="1"/>
    <col min="16" max="16" width="11.7109375" style="8" bestFit="1" customWidth="1"/>
  </cols>
  <sheetData>
    <row r="1" spans="12:15" ht="20.25" customHeight="1">
      <c r="L1" s="27"/>
      <c r="M1" s="27"/>
      <c r="N1" s="27"/>
      <c r="O1" s="32" t="s">
        <v>124</v>
      </c>
    </row>
    <row r="2" spans="7:15" ht="43.5" customHeight="1">
      <c r="G2" s="28" t="s">
        <v>29</v>
      </c>
      <c r="H2" s="23"/>
      <c r="O2" s="53"/>
    </row>
    <row r="3" ht="18" customHeight="1"/>
    <row r="4" spans="1:15" ht="48" customHeight="1">
      <c r="A4" s="94" t="s">
        <v>15</v>
      </c>
      <c r="B4" s="90" t="s">
        <v>2</v>
      </c>
      <c r="C4" s="96" t="s">
        <v>1</v>
      </c>
      <c r="D4" s="92" t="s">
        <v>5</v>
      </c>
      <c r="E4" s="90" t="s">
        <v>6</v>
      </c>
      <c r="F4" s="92" t="s">
        <v>0</v>
      </c>
      <c r="G4" s="90" t="s">
        <v>10</v>
      </c>
      <c r="H4" s="92" t="s">
        <v>4</v>
      </c>
      <c r="I4" s="90" t="s">
        <v>9</v>
      </c>
      <c r="J4" s="90" t="s">
        <v>3</v>
      </c>
      <c r="K4" s="98" t="s">
        <v>12</v>
      </c>
      <c r="L4" s="99"/>
      <c r="M4" s="98" t="s">
        <v>11</v>
      </c>
      <c r="N4" s="99"/>
      <c r="O4" s="92" t="s">
        <v>13</v>
      </c>
    </row>
    <row r="5" spans="1:15" ht="19.5" customHeight="1" thickBot="1">
      <c r="A5" s="95"/>
      <c r="B5" s="91"/>
      <c r="C5" s="97"/>
      <c r="D5" s="93"/>
      <c r="E5" s="91"/>
      <c r="F5" s="93"/>
      <c r="G5" s="91"/>
      <c r="H5" s="93"/>
      <c r="I5" s="91"/>
      <c r="J5" s="91"/>
      <c r="K5" s="15" t="s">
        <v>7</v>
      </c>
      <c r="L5" s="16" t="s">
        <v>8</v>
      </c>
      <c r="M5" s="15" t="s">
        <v>7</v>
      </c>
      <c r="N5" s="16" t="s">
        <v>8</v>
      </c>
      <c r="O5" s="93"/>
    </row>
    <row r="6" spans="1:15" s="68" customFormat="1" ht="79.5" customHeight="1">
      <c r="A6" s="61"/>
      <c r="B6" s="62"/>
      <c r="C6" s="63"/>
      <c r="D6" s="59" t="s">
        <v>86</v>
      </c>
      <c r="E6" s="64"/>
      <c r="F6" s="65"/>
      <c r="G6" s="64"/>
      <c r="H6" s="65"/>
      <c r="I6" s="64"/>
      <c r="J6" s="64"/>
      <c r="K6" s="66"/>
      <c r="L6" s="67"/>
      <c r="M6" s="66"/>
      <c r="N6" s="67"/>
      <c r="O6" s="65"/>
    </row>
    <row r="7" spans="1:16" s="2" customFormat="1" ht="79.5" customHeight="1">
      <c r="A7" s="52">
        <v>2</v>
      </c>
      <c r="B7" s="56">
        <v>2007</v>
      </c>
      <c r="C7" s="57" t="s">
        <v>23</v>
      </c>
      <c r="D7" s="55" t="s">
        <v>88</v>
      </c>
      <c r="E7" s="55" t="s">
        <v>14</v>
      </c>
      <c r="F7" s="55" t="s">
        <v>30</v>
      </c>
      <c r="G7" s="51" t="s">
        <v>122</v>
      </c>
      <c r="H7" s="25">
        <v>5395000</v>
      </c>
      <c r="I7" s="25">
        <v>5368000</v>
      </c>
      <c r="J7" s="25">
        <v>4164695.41</v>
      </c>
      <c r="K7" s="25">
        <f aca="true" t="shared" si="0" ref="K7:K19">J7-H7</f>
        <v>-1230304.5899999999</v>
      </c>
      <c r="L7" s="21">
        <f aca="true" t="shared" si="1" ref="L7:L19">K7/H7</f>
        <v>-0.22804533642261351</v>
      </c>
      <c r="M7" s="25">
        <f aca="true" t="shared" si="2" ref="M7:M19">J7-I7</f>
        <v>-1203304.5899999999</v>
      </c>
      <c r="N7" s="21">
        <f aca="true" t="shared" si="3" ref="N7:N19">M7/I7</f>
        <v>-0.22416255402384497</v>
      </c>
      <c r="O7" s="89" t="s">
        <v>126</v>
      </c>
      <c r="P7" s="12"/>
    </row>
    <row r="8" spans="1:16" s="2" customFormat="1" ht="79.5" customHeight="1">
      <c r="A8" s="52">
        <v>3</v>
      </c>
      <c r="B8" s="34">
        <v>2007</v>
      </c>
      <c r="C8" s="35" t="s">
        <v>24</v>
      </c>
      <c r="D8" s="18" t="s">
        <v>26</v>
      </c>
      <c r="E8" s="18" t="s">
        <v>14</v>
      </c>
      <c r="F8" s="18" t="s">
        <v>17</v>
      </c>
      <c r="G8" s="51" t="s">
        <v>118</v>
      </c>
      <c r="H8" s="25">
        <v>2641000</v>
      </c>
      <c r="I8" s="25">
        <v>2641000</v>
      </c>
      <c r="J8" s="25">
        <v>2667759.93</v>
      </c>
      <c r="K8" s="25">
        <f t="shared" si="0"/>
        <v>26759.930000000168</v>
      </c>
      <c r="L8" s="21">
        <f t="shared" si="1"/>
        <v>0.010132499053388932</v>
      </c>
      <c r="M8" s="25">
        <f t="shared" si="2"/>
        <v>26759.930000000168</v>
      </c>
      <c r="N8" s="21">
        <f t="shared" si="3"/>
        <v>0.010132499053388932</v>
      </c>
      <c r="O8" s="89" t="s">
        <v>127</v>
      </c>
      <c r="P8" s="12"/>
    </row>
    <row r="9" spans="1:16" s="2" customFormat="1" ht="79.5" customHeight="1">
      <c r="A9" s="52">
        <v>4</v>
      </c>
      <c r="B9" s="18">
        <v>2008</v>
      </c>
      <c r="C9" s="19" t="s">
        <v>16</v>
      </c>
      <c r="D9" s="18" t="s">
        <v>28</v>
      </c>
      <c r="E9" s="18" t="s">
        <v>14</v>
      </c>
      <c r="F9" s="18" t="s">
        <v>22</v>
      </c>
      <c r="G9" s="19" t="s">
        <v>119</v>
      </c>
      <c r="H9" s="25">
        <v>3950000</v>
      </c>
      <c r="I9" s="25">
        <v>3950000</v>
      </c>
      <c r="J9" s="25">
        <v>3278717.71</v>
      </c>
      <c r="K9" s="25">
        <f t="shared" si="0"/>
        <v>-671282.29</v>
      </c>
      <c r="L9" s="21">
        <f t="shared" si="1"/>
        <v>-0.16994488354430382</v>
      </c>
      <c r="M9" s="25">
        <f t="shared" si="2"/>
        <v>-671282.29</v>
      </c>
      <c r="N9" s="21">
        <f t="shared" si="3"/>
        <v>-0.16994488354430382</v>
      </c>
      <c r="O9" s="89" t="s">
        <v>126</v>
      </c>
      <c r="P9" s="29"/>
    </row>
    <row r="10" spans="1:16" s="2" customFormat="1" ht="79.5" customHeight="1">
      <c r="A10" s="52">
        <v>5</v>
      </c>
      <c r="B10" s="33">
        <v>2007</v>
      </c>
      <c r="C10" s="36" t="s">
        <v>25</v>
      </c>
      <c r="D10" s="33" t="s">
        <v>27</v>
      </c>
      <c r="E10" s="18" t="s">
        <v>21</v>
      </c>
      <c r="F10" s="18" t="s">
        <v>125</v>
      </c>
      <c r="G10" s="36" t="s">
        <v>31</v>
      </c>
      <c r="H10" s="25">
        <v>1905000</v>
      </c>
      <c r="I10" s="25">
        <v>1905000</v>
      </c>
      <c r="J10" s="88">
        <v>1904770.93</v>
      </c>
      <c r="K10" s="25">
        <f t="shared" si="0"/>
        <v>-229.0700000000652</v>
      </c>
      <c r="L10" s="21">
        <f t="shared" si="1"/>
        <v>-0.00012024671916013921</v>
      </c>
      <c r="M10" s="25">
        <f t="shared" si="2"/>
        <v>-229.0700000000652</v>
      </c>
      <c r="N10" s="21">
        <f t="shared" si="3"/>
        <v>-0.00012024671916013921</v>
      </c>
      <c r="O10" s="89" t="s">
        <v>130</v>
      </c>
      <c r="P10" s="12"/>
    </row>
    <row r="11" spans="1:15" s="45" customFormat="1" ht="79.5" customHeight="1">
      <c r="A11" s="52">
        <v>6</v>
      </c>
      <c r="B11" s="18">
        <v>2008</v>
      </c>
      <c r="C11" s="19" t="s">
        <v>18</v>
      </c>
      <c r="D11" s="18" t="s">
        <v>90</v>
      </c>
      <c r="E11" s="18" t="s">
        <v>19</v>
      </c>
      <c r="F11" s="18" t="s">
        <v>20</v>
      </c>
      <c r="G11" s="19" t="s">
        <v>120</v>
      </c>
      <c r="H11" s="25">
        <v>1800000</v>
      </c>
      <c r="I11" s="25">
        <v>1800000</v>
      </c>
      <c r="J11" s="25">
        <v>1665250.65</v>
      </c>
      <c r="K11" s="25">
        <f t="shared" si="0"/>
        <v>-134749.3500000001</v>
      </c>
      <c r="L11" s="21">
        <f t="shared" si="1"/>
        <v>-0.07486075000000005</v>
      </c>
      <c r="M11" s="25">
        <f t="shared" si="2"/>
        <v>-134749.3500000001</v>
      </c>
      <c r="N11" s="21">
        <f t="shared" si="3"/>
        <v>-0.07486075000000005</v>
      </c>
      <c r="O11" s="89" t="s">
        <v>123</v>
      </c>
    </row>
    <row r="12" spans="1:15" s="76" customFormat="1" ht="79.5" customHeight="1">
      <c r="A12" s="69"/>
      <c r="B12" s="70"/>
      <c r="C12" s="71"/>
      <c r="D12" s="60" t="s">
        <v>85</v>
      </c>
      <c r="E12" s="72"/>
      <c r="F12" s="70"/>
      <c r="G12" s="71"/>
      <c r="H12" s="73"/>
      <c r="I12" s="73"/>
      <c r="J12" s="73"/>
      <c r="K12" s="73"/>
      <c r="L12" s="74"/>
      <c r="M12" s="73"/>
      <c r="N12" s="74"/>
      <c r="O12" s="75"/>
    </row>
    <row r="13" spans="1:15" s="45" customFormat="1" ht="79.5" customHeight="1">
      <c r="A13" s="52">
        <v>7</v>
      </c>
      <c r="B13" s="18">
        <v>2010</v>
      </c>
      <c r="C13" s="19" t="s">
        <v>32</v>
      </c>
      <c r="D13" s="18" t="s">
        <v>62</v>
      </c>
      <c r="E13" s="18" t="s">
        <v>14</v>
      </c>
      <c r="F13" s="18" t="s">
        <v>33</v>
      </c>
      <c r="G13" s="19" t="s">
        <v>35</v>
      </c>
      <c r="H13" s="25">
        <v>2400100</v>
      </c>
      <c r="I13" s="25">
        <v>2372000</v>
      </c>
      <c r="J13" s="25">
        <v>2174968.31</v>
      </c>
      <c r="K13" s="25">
        <f t="shared" si="0"/>
        <v>-225131.68999999994</v>
      </c>
      <c r="L13" s="21">
        <f t="shared" si="1"/>
        <v>-0.09380096245989748</v>
      </c>
      <c r="M13" s="25">
        <f t="shared" si="2"/>
        <v>-197031.68999999994</v>
      </c>
      <c r="N13" s="21">
        <f t="shared" si="3"/>
        <v>-0.08306563659359188</v>
      </c>
      <c r="O13" s="54" t="s">
        <v>105</v>
      </c>
    </row>
    <row r="14" spans="1:15" s="45" customFormat="1" ht="79.5" customHeight="1">
      <c r="A14" s="52">
        <v>8</v>
      </c>
      <c r="B14" s="18">
        <v>2011</v>
      </c>
      <c r="C14" s="19" t="s">
        <v>34</v>
      </c>
      <c r="D14" s="18" t="s">
        <v>63</v>
      </c>
      <c r="E14" s="18" t="s">
        <v>14</v>
      </c>
      <c r="F14" s="25" t="s">
        <v>33</v>
      </c>
      <c r="G14" s="19" t="s">
        <v>40</v>
      </c>
      <c r="H14" s="25">
        <v>2900000</v>
      </c>
      <c r="I14" s="25">
        <v>2900000</v>
      </c>
      <c r="J14" s="25">
        <v>2870830.4</v>
      </c>
      <c r="K14" s="25">
        <f t="shared" si="0"/>
        <v>-29169.600000000093</v>
      </c>
      <c r="L14" s="21">
        <f t="shared" si="1"/>
        <v>-0.010058482758620722</v>
      </c>
      <c r="M14" s="25">
        <f t="shared" si="2"/>
        <v>-29169.600000000093</v>
      </c>
      <c r="N14" s="21">
        <f t="shared" si="3"/>
        <v>-0.010058482758620722</v>
      </c>
      <c r="O14" s="54" t="s">
        <v>96</v>
      </c>
    </row>
    <row r="15" spans="1:15" s="45" customFormat="1" ht="75.75" customHeight="1">
      <c r="A15" s="52">
        <v>9</v>
      </c>
      <c r="B15" s="18">
        <v>2010</v>
      </c>
      <c r="C15" s="19" t="s">
        <v>42</v>
      </c>
      <c r="D15" s="18" t="s">
        <v>89</v>
      </c>
      <c r="E15" s="18" t="s">
        <v>14</v>
      </c>
      <c r="F15" s="25" t="s">
        <v>43</v>
      </c>
      <c r="G15" s="19" t="s">
        <v>44</v>
      </c>
      <c r="H15" s="25">
        <v>3117000</v>
      </c>
      <c r="I15" s="25">
        <v>3117000</v>
      </c>
      <c r="J15" s="25">
        <v>2359044.61</v>
      </c>
      <c r="K15" s="25">
        <f t="shared" si="0"/>
        <v>-757955.3900000001</v>
      </c>
      <c r="L15" s="21">
        <f t="shared" si="1"/>
        <v>-0.24316823548283611</v>
      </c>
      <c r="M15" s="25">
        <f t="shared" si="2"/>
        <v>-757955.3900000001</v>
      </c>
      <c r="N15" s="21">
        <f t="shared" si="3"/>
        <v>-0.24316823548283611</v>
      </c>
      <c r="O15" s="54" t="s">
        <v>100</v>
      </c>
    </row>
    <row r="16" spans="1:15" s="45" customFormat="1" ht="75.75" customHeight="1">
      <c r="A16" s="52">
        <v>10</v>
      </c>
      <c r="B16" s="18">
        <v>2011</v>
      </c>
      <c r="C16" s="19" t="s">
        <v>50</v>
      </c>
      <c r="D16" s="18" t="s">
        <v>51</v>
      </c>
      <c r="E16" s="18" t="s">
        <v>52</v>
      </c>
      <c r="F16" s="25" t="s">
        <v>33</v>
      </c>
      <c r="G16" s="19" t="s">
        <v>53</v>
      </c>
      <c r="H16" s="25">
        <v>3670000</v>
      </c>
      <c r="I16" s="25">
        <v>3670000</v>
      </c>
      <c r="J16" s="25">
        <v>3790753.05</v>
      </c>
      <c r="K16" s="25">
        <f t="shared" si="0"/>
        <v>120753.04999999981</v>
      </c>
      <c r="L16" s="21">
        <f t="shared" si="1"/>
        <v>0.03290273841961848</v>
      </c>
      <c r="M16" s="25">
        <f t="shared" si="2"/>
        <v>120753.04999999981</v>
      </c>
      <c r="N16" s="21">
        <f t="shared" si="3"/>
        <v>0.03290273841961848</v>
      </c>
      <c r="O16" s="54" t="s">
        <v>108</v>
      </c>
    </row>
    <row r="17" spans="1:15" s="45" customFormat="1" ht="75.75" customHeight="1">
      <c r="A17" s="52">
        <v>11</v>
      </c>
      <c r="B17" s="18">
        <v>2010</v>
      </c>
      <c r="C17" s="19" t="s">
        <v>81</v>
      </c>
      <c r="D17" s="18" t="s">
        <v>82</v>
      </c>
      <c r="E17" s="18" t="s">
        <v>19</v>
      </c>
      <c r="F17" s="25" t="s">
        <v>20</v>
      </c>
      <c r="G17" s="19" t="s">
        <v>83</v>
      </c>
      <c r="H17" s="25">
        <v>1380000</v>
      </c>
      <c r="I17" s="25">
        <v>1380000</v>
      </c>
      <c r="J17" s="25">
        <v>1191147.09</v>
      </c>
      <c r="K17" s="25">
        <f t="shared" si="0"/>
        <v>-188852.90999999992</v>
      </c>
      <c r="L17" s="21">
        <f t="shared" si="1"/>
        <v>-0.13684993478260862</v>
      </c>
      <c r="M17" s="25">
        <f t="shared" si="2"/>
        <v>-188852.90999999992</v>
      </c>
      <c r="N17" s="21">
        <f t="shared" si="3"/>
        <v>-0.13684993478260862</v>
      </c>
      <c r="O17" s="54" t="s">
        <v>97</v>
      </c>
    </row>
    <row r="18" spans="1:15" s="76" customFormat="1" ht="75.75" customHeight="1">
      <c r="A18" s="69"/>
      <c r="B18" s="70"/>
      <c r="C18" s="71"/>
      <c r="D18" s="60" t="s">
        <v>91</v>
      </c>
      <c r="E18" s="70"/>
      <c r="F18" s="73"/>
      <c r="G18" s="71"/>
      <c r="H18" s="73"/>
      <c r="I18" s="73"/>
      <c r="J18" s="73"/>
      <c r="K18" s="73"/>
      <c r="L18" s="74"/>
      <c r="M18" s="73"/>
      <c r="N18" s="74"/>
      <c r="O18" s="75"/>
    </row>
    <row r="19" spans="1:15" s="45" customFormat="1" ht="75.75" customHeight="1">
      <c r="A19" s="52">
        <v>12</v>
      </c>
      <c r="B19" s="18">
        <v>2011</v>
      </c>
      <c r="C19" s="19" t="s">
        <v>36</v>
      </c>
      <c r="D19" s="18" t="s">
        <v>37</v>
      </c>
      <c r="E19" s="18" t="s">
        <v>38</v>
      </c>
      <c r="F19" s="25" t="s">
        <v>39</v>
      </c>
      <c r="G19" s="19" t="s">
        <v>41</v>
      </c>
      <c r="H19" s="25">
        <v>3030000</v>
      </c>
      <c r="I19" s="25">
        <v>3030000</v>
      </c>
      <c r="J19" s="88">
        <v>3023514.13</v>
      </c>
      <c r="K19" s="25">
        <f t="shared" si="0"/>
        <v>-6485.870000000112</v>
      </c>
      <c r="L19" s="21">
        <f t="shared" si="1"/>
        <v>-0.0021405511551155485</v>
      </c>
      <c r="M19" s="25">
        <f t="shared" si="2"/>
        <v>-6485.870000000112</v>
      </c>
      <c r="N19" s="21">
        <f t="shared" si="3"/>
        <v>-0.0021405511551155485</v>
      </c>
      <c r="O19" s="54" t="s">
        <v>96</v>
      </c>
    </row>
    <row r="20" spans="1:15" s="45" customFormat="1" ht="75.75" customHeight="1">
      <c r="A20" s="52">
        <v>13</v>
      </c>
      <c r="B20" s="18">
        <v>2011</v>
      </c>
      <c r="C20" s="19" t="s">
        <v>47</v>
      </c>
      <c r="D20" s="18" t="s">
        <v>48</v>
      </c>
      <c r="E20" s="18" t="s">
        <v>14</v>
      </c>
      <c r="F20" s="25" t="s">
        <v>17</v>
      </c>
      <c r="G20" s="19" t="s">
        <v>49</v>
      </c>
      <c r="H20" s="25">
        <v>3211000</v>
      </c>
      <c r="I20" s="25">
        <v>3276000</v>
      </c>
      <c r="J20" s="25">
        <v>2958760.55</v>
      </c>
      <c r="K20" s="25">
        <f aca="true" t="shared" si="4" ref="K20:K32">J20-H20</f>
        <v>-252239.4500000002</v>
      </c>
      <c r="L20" s="21">
        <f aca="true" t="shared" si="5" ref="L20:L32">K20/H20</f>
        <v>-0.07855479601370295</v>
      </c>
      <c r="M20" s="25">
        <f aca="true" t="shared" si="6" ref="M20:M32">J20-I20</f>
        <v>-317239.4500000002</v>
      </c>
      <c r="N20" s="21">
        <f aca="true" t="shared" si="7" ref="N20:N32">M20/I20</f>
        <v>-0.096837438949939</v>
      </c>
      <c r="O20" s="54" t="s">
        <v>102</v>
      </c>
    </row>
    <row r="21" spans="1:15" s="45" customFormat="1" ht="75.75" customHeight="1">
      <c r="A21" s="52">
        <v>14</v>
      </c>
      <c r="B21" s="18">
        <v>2011</v>
      </c>
      <c r="C21" s="19" t="s">
        <v>64</v>
      </c>
      <c r="D21" s="18" t="s">
        <v>65</v>
      </c>
      <c r="E21" s="18" t="s">
        <v>14</v>
      </c>
      <c r="F21" s="25" t="s">
        <v>66</v>
      </c>
      <c r="G21" s="19" t="s">
        <v>67</v>
      </c>
      <c r="H21" s="25">
        <v>2364000</v>
      </c>
      <c r="I21" s="25">
        <v>2364000</v>
      </c>
      <c r="J21" s="25">
        <v>2485119.32</v>
      </c>
      <c r="K21" s="25">
        <f t="shared" si="4"/>
        <v>121119.31999999983</v>
      </c>
      <c r="L21" s="21">
        <f t="shared" si="5"/>
        <v>0.05123490693739417</v>
      </c>
      <c r="M21" s="25">
        <f t="shared" si="6"/>
        <v>121119.31999999983</v>
      </c>
      <c r="N21" s="21">
        <f t="shared" si="7"/>
        <v>0.05123490693739417</v>
      </c>
      <c r="O21" s="54" t="s">
        <v>103</v>
      </c>
    </row>
    <row r="22" spans="1:15" s="45" customFormat="1" ht="75.75" customHeight="1">
      <c r="A22" s="52">
        <v>15</v>
      </c>
      <c r="B22" s="18">
        <v>2011</v>
      </c>
      <c r="C22" s="19" t="s">
        <v>54</v>
      </c>
      <c r="D22" s="18" t="s">
        <v>55</v>
      </c>
      <c r="E22" s="18" t="s">
        <v>52</v>
      </c>
      <c r="F22" s="25" t="s">
        <v>17</v>
      </c>
      <c r="G22" s="19" t="s">
        <v>121</v>
      </c>
      <c r="H22" s="25">
        <v>4380000</v>
      </c>
      <c r="I22" s="25">
        <v>4380000</v>
      </c>
      <c r="J22" s="25">
        <v>4435271.14</v>
      </c>
      <c r="K22" s="25">
        <f t="shared" si="4"/>
        <v>55271.139999999665</v>
      </c>
      <c r="L22" s="21">
        <f t="shared" si="5"/>
        <v>0.01261898173515974</v>
      </c>
      <c r="M22" s="25">
        <f t="shared" si="6"/>
        <v>55271.139999999665</v>
      </c>
      <c r="N22" s="21">
        <f t="shared" si="7"/>
        <v>0.01261898173515974</v>
      </c>
      <c r="O22" s="54" t="s">
        <v>104</v>
      </c>
    </row>
    <row r="23" spans="1:15" s="45" customFormat="1" ht="75.75" customHeight="1">
      <c r="A23" s="52">
        <v>16</v>
      </c>
      <c r="B23" s="18">
        <v>2011</v>
      </c>
      <c r="C23" s="19" t="s">
        <v>92</v>
      </c>
      <c r="D23" s="18" t="s">
        <v>56</v>
      </c>
      <c r="E23" s="18" t="s">
        <v>52</v>
      </c>
      <c r="F23" s="25" t="s">
        <v>43</v>
      </c>
      <c r="G23" s="19" t="s">
        <v>57</v>
      </c>
      <c r="H23" s="25">
        <v>3100000</v>
      </c>
      <c r="I23" s="25">
        <v>3090000</v>
      </c>
      <c r="J23" s="25">
        <v>2957946.4</v>
      </c>
      <c r="K23" s="25">
        <f t="shared" si="4"/>
        <v>-142053.6000000001</v>
      </c>
      <c r="L23" s="21">
        <f t="shared" si="5"/>
        <v>-0.0458237419354839</v>
      </c>
      <c r="M23" s="25">
        <f t="shared" si="6"/>
        <v>-132053.6000000001</v>
      </c>
      <c r="N23" s="21">
        <f t="shared" si="7"/>
        <v>-0.04273579288025893</v>
      </c>
      <c r="O23" s="54" t="s">
        <v>96</v>
      </c>
    </row>
    <row r="24" spans="1:15" s="45" customFormat="1" ht="75.75" customHeight="1">
      <c r="A24" s="52">
        <v>17</v>
      </c>
      <c r="B24" s="18">
        <v>2011</v>
      </c>
      <c r="C24" s="19" t="s">
        <v>58</v>
      </c>
      <c r="D24" s="18" t="s">
        <v>59</v>
      </c>
      <c r="E24" s="18" t="s">
        <v>52</v>
      </c>
      <c r="F24" s="25" t="s">
        <v>60</v>
      </c>
      <c r="G24" s="19" t="s">
        <v>61</v>
      </c>
      <c r="H24" s="25">
        <v>5450000</v>
      </c>
      <c r="I24" s="25">
        <v>5450000</v>
      </c>
      <c r="J24" s="25">
        <v>5978819.65</v>
      </c>
      <c r="K24" s="25">
        <f t="shared" si="4"/>
        <v>528819.6500000004</v>
      </c>
      <c r="L24" s="21">
        <f t="shared" si="5"/>
        <v>0.09703112844036704</v>
      </c>
      <c r="M24" s="25">
        <f t="shared" si="6"/>
        <v>528819.6500000004</v>
      </c>
      <c r="N24" s="21">
        <f t="shared" si="7"/>
        <v>0.09703112844036704</v>
      </c>
      <c r="O24" s="54" t="s">
        <v>101</v>
      </c>
    </row>
    <row r="25" spans="1:16" s="2" customFormat="1" ht="79.5" customHeight="1">
      <c r="A25" s="52">
        <v>19</v>
      </c>
      <c r="B25" s="18">
        <v>2009</v>
      </c>
      <c r="C25" s="19" t="s">
        <v>113</v>
      </c>
      <c r="D25" s="18" t="s">
        <v>114</v>
      </c>
      <c r="E25" s="18" t="s">
        <v>70</v>
      </c>
      <c r="F25" s="18" t="s">
        <v>109</v>
      </c>
      <c r="G25" s="19" t="s">
        <v>117</v>
      </c>
      <c r="H25" s="25">
        <v>2762000</v>
      </c>
      <c r="I25" s="25">
        <v>2733000</v>
      </c>
      <c r="J25" s="25">
        <v>2692178.27</v>
      </c>
      <c r="K25" s="25">
        <f t="shared" si="4"/>
        <v>-69821.72999999998</v>
      </c>
      <c r="L25" s="21">
        <f t="shared" si="5"/>
        <v>-0.025279409847936272</v>
      </c>
      <c r="M25" s="25">
        <f t="shared" si="6"/>
        <v>-40821.72999999998</v>
      </c>
      <c r="N25" s="21">
        <f t="shared" si="7"/>
        <v>-0.01493660080497621</v>
      </c>
      <c r="O25" s="87" t="s">
        <v>115</v>
      </c>
      <c r="P25" s="12"/>
    </row>
    <row r="26" spans="1:15" s="45" customFormat="1" ht="75.75" customHeight="1">
      <c r="A26" s="52">
        <v>20</v>
      </c>
      <c r="B26" s="18">
        <v>2010</v>
      </c>
      <c r="C26" s="19" t="s">
        <v>75</v>
      </c>
      <c r="D26" s="18" t="s">
        <v>84</v>
      </c>
      <c r="E26" s="18" t="s">
        <v>70</v>
      </c>
      <c r="F26" s="25" t="s">
        <v>76</v>
      </c>
      <c r="G26" s="19" t="s">
        <v>79</v>
      </c>
      <c r="H26" s="25">
        <v>3175000</v>
      </c>
      <c r="I26" s="25">
        <v>3145000</v>
      </c>
      <c r="J26" s="25">
        <v>2953725.58</v>
      </c>
      <c r="K26" s="25">
        <f>J26-H26</f>
        <v>-221274.41999999993</v>
      </c>
      <c r="L26" s="21">
        <f>K26/H26</f>
        <v>-0.06969273070866139</v>
      </c>
      <c r="M26" s="25">
        <f>J26-I26</f>
        <v>-191274.41999999993</v>
      </c>
      <c r="N26" s="21">
        <f>M26/I26</f>
        <v>-0.06081857551669314</v>
      </c>
      <c r="O26" s="54" t="s">
        <v>97</v>
      </c>
    </row>
    <row r="27" spans="1:15" s="81" customFormat="1" ht="75.75" customHeight="1">
      <c r="A27" s="52">
        <v>21</v>
      </c>
      <c r="B27" s="33">
        <v>2011</v>
      </c>
      <c r="C27" s="36" t="s">
        <v>68</v>
      </c>
      <c r="D27" s="33" t="s">
        <v>69</v>
      </c>
      <c r="E27" s="33" t="s">
        <v>70</v>
      </c>
      <c r="F27" s="79" t="s">
        <v>93</v>
      </c>
      <c r="G27" s="36" t="s">
        <v>71</v>
      </c>
      <c r="H27" s="79">
        <v>1886000</v>
      </c>
      <c r="I27" s="79">
        <v>1886000</v>
      </c>
      <c r="J27" s="85">
        <v>1742673.12</v>
      </c>
      <c r="K27" s="79">
        <f t="shared" si="4"/>
        <v>-143326.8799999999</v>
      </c>
      <c r="L27" s="80">
        <f t="shared" si="5"/>
        <v>-0.07599516436903493</v>
      </c>
      <c r="M27" s="79">
        <f t="shared" si="6"/>
        <v>-143326.8799999999</v>
      </c>
      <c r="N27" s="80">
        <f t="shared" si="7"/>
        <v>-0.07599516436903493</v>
      </c>
      <c r="O27" s="83" t="s">
        <v>106</v>
      </c>
    </row>
    <row r="28" spans="1:15" s="78" customFormat="1" ht="75.75" customHeight="1">
      <c r="A28" s="52">
        <v>22</v>
      </c>
      <c r="B28" s="55">
        <v>2011</v>
      </c>
      <c r="C28" s="77" t="s">
        <v>94</v>
      </c>
      <c r="D28" s="55" t="s">
        <v>95</v>
      </c>
      <c r="E28" s="55" t="s">
        <v>70</v>
      </c>
      <c r="F28" s="25" t="s">
        <v>93</v>
      </c>
      <c r="G28" s="84" t="s">
        <v>71</v>
      </c>
      <c r="H28" s="25">
        <v>280000</v>
      </c>
      <c r="I28" s="25">
        <v>280000</v>
      </c>
      <c r="J28" s="86">
        <v>261381.06</v>
      </c>
      <c r="K28" s="25">
        <f>J28-H28</f>
        <v>-18618.940000000002</v>
      </c>
      <c r="L28" s="21">
        <f>K28/H28</f>
        <v>-0.0664962142857143</v>
      </c>
      <c r="M28" s="25">
        <f>J28-I28</f>
        <v>-18618.940000000002</v>
      </c>
      <c r="N28" s="21">
        <f>M28/I28</f>
        <v>-0.0664962142857143</v>
      </c>
      <c r="O28" s="82" t="s">
        <v>107</v>
      </c>
    </row>
    <row r="29" spans="1:15" s="45" customFormat="1" ht="75.75" customHeight="1">
      <c r="A29" s="52">
        <v>23</v>
      </c>
      <c r="B29" s="33">
        <v>2010</v>
      </c>
      <c r="C29" s="36" t="s">
        <v>72</v>
      </c>
      <c r="D29" s="33" t="s">
        <v>73</v>
      </c>
      <c r="E29" s="33" t="s">
        <v>70</v>
      </c>
      <c r="F29" s="79" t="s">
        <v>109</v>
      </c>
      <c r="G29" s="36" t="s">
        <v>74</v>
      </c>
      <c r="H29" s="79">
        <v>4192000</v>
      </c>
      <c r="I29" s="79">
        <v>4168000</v>
      </c>
      <c r="J29" s="79">
        <v>4030491.08</v>
      </c>
      <c r="K29" s="79">
        <f>J29-H29</f>
        <v>-161508.91999999993</v>
      </c>
      <c r="L29" s="80">
        <f>K29/H29</f>
        <v>-0.038527891221374025</v>
      </c>
      <c r="M29" s="79">
        <f>J29-I29</f>
        <v>-137508.91999999993</v>
      </c>
      <c r="N29" s="80">
        <f>M29/I29</f>
        <v>-0.032991583493282135</v>
      </c>
      <c r="O29" s="83" t="s">
        <v>112</v>
      </c>
    </row>
    <row r="30" spans="1:15" s="45" customFormat="1" ht="75.75" customHeight="1">
      <c r="A30" s="52">
        <v>24</v>
      </c>
      <c r="B30" s="55">
        <v>2010</v>
      </c>
      <c r="C30" s="77" t="s">
        <v>99</v>
      </c>
      <c r="D30" s="55" t="s">
        <v>98</v>
      </c>
      <c r="E30" s="55" t="s">
        <v>70</v>
      </c>
      <c r="F30" s="25" t="s">
        <v>109</v>
      </c>
      <c r="G30" s="77" t="s">
        <v>110</v>
      </c>
      <c r="H30" s="25">
        <v>300000</v>
      </c>
      <c r="I30" s="25">
        <v>300000</v>
      </c>
      <c r="J30" s="25">
        <v>271203.96</v>
      </c>
      <c r="K30" s="25">
        <f t="shared" si="4"/>
        <v>-28796.03999999998</v>
      </c>
      <c r="L30" s="21">
        <f t="shared" si="5"/>
        <v>-0.09598679999999993</v>
      </c>
      <c r="M30" s="25">
        <f t="shared" si="6"/>
        <v>-28796.03999999998</v>
      </c>
      <c r="N30" s="21">
        <f t="shared" si="7"/>
        <v>-0.09598679999999993</v>
      </c>
      <c r="O30" s="58" t="s">
        <v>111</v>
      </c>
    </row>
    <row r="31" spans="1:15" s="76" customFormat="1" ht="75.75" customHeight="1">
      <c r="A31" s="69"/>
      <c r="B31" s="70"/>
      <c r="C31" s="71"/>
      <c r="D31" s="60" t="s">
        <v>87</v>
      </c>
      <c r="E31" s="70"/>
      <c r="F31" s="73"/>
      <c r="G31" s="71"/>
      <c r="H31" s="73"/>
      <c r="I31" s="73"/>
      <c r="J31" s="73"/>
      <c r="K31" s="73"/>
      <c r="L31" s="74"/>
      <c r="M31" s="73"/>
      <c r="N31" s="74"/>
      <c r="O31" s="75"/>
    </row>
    <row r="32" spans="1:15" s="45" customFormat="1" ht="75.75" customHeight="1">
      <c r="A32" s="52">
        <v>25</v>
      </c>
      <c r="B32" s="18">
        <v>2011</v>
      </c>
      <c r="C32" s="19" t="s">
        <v>77</v>
      </c>
      <c r="D32" s="18" t="s">
        <v>78</v>
      </c>
      <c r="E32" s="18" t="s">
        <v>70</v>
      </c>
      <c r="F32" s="25" t="s">
        <v>76</v>
      </c>
      <c r="G32" s="19" t="s">
        <v>80</v>
      </c>
      <c r="H32" s="25">
        <v>3435000</v>
      </c>
      <c r="I32" s="25">
        <v>3420000</v>
      </c>
      <c r="J32" s="25">
        <v>3478766.76</v>
      </c>
      <c r="K32" s="25">
        <f t="shared" si="4"/>
        <v>43766.75999999978</v>
      </c>
      <c r="L32" s="21">
        <f t="shared" si="5"/>
        <v>0.012741414847161507</v>
      </c>
      <c r="M32" s="25">
        <f t="shared" si="6"/>
        <v>58766.75999999978</v>
      </c>
      <c r="N32" s="21">
        <f t="shared" si="7"/>
        <v>0.01718326315789467</v>
      </c>
      <c r="O32" s="54" t="s">
        <v>128</v>
      </c>
    </row>
    <row r="33" spans="1:15" s="45" customFormat="1" ht="75.75" customHeight="1">
      <c r="A33" s="52">
        <v>26</v>
      </c>
      <c r="B33" s="18">
        <v>2011</v>
      </c>
      <c r="C33" s="19" t="s">
        <v>45</v>
      </c>
      <c r="D33" s="18" t="s">
        <v>46</v>
      </c>
      <c r="E33" s="18" t="s">
        <v>14</v>
      </c>
      <c r="F33" s="25" t="s">
        <v>22</v>
      </c>
      <c r="G33" s="19" t="s">
        <v>116</v>
      </c>
      <c r="H33" s="25">
        <v>5281000</v>
      </c>
      <c r="I33" s="25">
        <v>5212000</v>
      </c>
      <c r="J33" s="25">
        <v>4756272.26</v>
      </c>
      <c r="K33" s="25">
        <f>J33-H33</f>
        <v>-524727.7400000002</v>
      </c>
      <c r="L33" s="21">
        <f>K33/H33</f>
        <v>-0.09936143533421704</v>
      </c>
      <c r="M33" s="25">
        <f>J33-I33</f>
        <v>-455727.7400000002</v>
      </c>
      <c r="N33" s="21">
        <f>M33/I33</f>
        <v>-0.08743816960859559</v>
      </c>
      <c r="O33" s="54" t="s">
        <v>129</v>
      </c>
    </row>
    <row r="34" spans="1:15" s="45" customFormat="1" ht="26.25" customHeight="1">
      <c r="A34" s="52"/>
      <c r="B34" s="18"/>
      <c r="C34" s="19"/>
      <c r="D34" s="18"/>
      <c r="E34" s="18"/>
      <c r="F34" s="18"/>
      <c r="G34" s="19"/>
      <c r="H34" s="24">
        <f>SUM(H7:H33)</f>
        <v>72004100</v>
      </c>
      <c r="I34" s="24">
        <f>SUM(I7:I33)</f>
        <v>71837000</v>
      </c>
      <c r="J34" s="24">
        <f>SUM(J7:J33)</f>
        <v>68094061.36999999</v>
      </c>
      <c r="K34" s="24">
        <f>SUM(K7:K33)</f>
        <v>-3910038.630000001</v>
      </c>
      <c r="L34" s="20">
        <f>+K34/H34</f>
        <v>-0.054302999829176406</v>
      </c>
      <c r="M34" s="24">
        <f>SUM(M7:M33)</f>
        <v>-3742938.630000001</v>
      </c>
      <c r="N34" s="20">
        <f>+M34/I34</f>
        <v>-0.052103214638695945</v>
      </c>
      <c r="O34" s="46"/>
    </row>
    <row r="35" spans="1:14" s="45" customFormat="1" ht="24.75" customHeight="1">
      <c r="A35" s="52"/>
      <c r="B35" s="47"/>
      <c r="C35" s="48"/>
      <c r="D35" s="47"/>
      <c r="E35" s="47"/>
      <c r="F35" s="47"/>
      <c r="G35" s="49"/>
      <c r="H35" s="50"/>
      <c r="I35" s="50"/>
      <c r="J35" s="50"/>
      <c r="K35" s="50"/>
      <c r="L35" s="49"/>
      <c r="M35" s="49"/>
      <c r="N35" s="49"/>
    </row>
    <row r="36" spans="1:16" s="2" customFormat="1" ht="25.5" customHeight="1" thickBot="1">
      <c r="A36" s="37"/>
      <c r="B36" s="38"/>
      <c r="C36" s="39"/>
      <c r="D36" s="38"/>
      <c r="E36" s="38"/>
      <c r="F36" s="38"/>
      <c r="G36" s="40"/>
      <c r="H36" s="41">
        <f>SUM(H34:H35)</f>
        <v>72004100</v>
      </c>
      <c r="I36" s="41">
        <f>SUM(I34:I35)</f>
        <v>71837000</v>
      </c>
      <c r="J36" s="41">
        <f>SUM(J34:J35)</f>
        <v>68094061.36999999</v>
      </c>
      <c r="K36" s="42">
        <f>SUM(K34:K35)</f>
        <v>-3910038.630000001</v>
      </c>
      <c r="L36" s="43">
        <f>+K36/H36</f>
        <v>-0.054302999829176406</v>
      </c>
      <c r="M36" s="41">
        <f>SUM(M34:M35)</f>
        <v>-3742938.630000001</v>
      </c>
      <c r="N36" s="43">
        <f>+M36/I36</f>
        <v>-0.052103214638695945</v>
      </c>
      <c r="O36" s="44"/>
      <c r="P36" s="12"/>
    </row>
    <row r="37" spans="1:16" s="2" customFormat="1" ht="79.5" customHeight="1">
      <c r="A37" s="6"/>
      <c r="B37" s="7"/>
      <c r="C37" s="13"/>
      <c r="D37" s="7"/>
      <c r="E37" s="7"/>
      <c r="F37" s="7"/>
      <c r="G37" s="13"/>
      <c r="H37" s="26"/>
      <c r="I37" s="26"/>
      <c r="J37" s="26"/>
      <c r="K37" s="26"/>
      <c r="L37" s="30"/>
      <c r="M37" s="26"/>
      <c r="N37" s="30"/>
      <c r="O37" s="31"/>
      <c r="P37" s="12"/>
    </row>
    <row r="38" spans="1:16" s="2" customFormat="1" ht="23.25" customHeight="1">
      <c r="A38" s="22"/>
      <c r="B38" s="17"/>
      <c r="C38" s="13"/>
      <c r="D38" s="7"/>
      <c r="E38" s="7"/>
      <c r="F38" s="7"/>
      <c r="G38" s="14"/>
      <c r="H38" s="26"/>
      <c r="I38" s="26"/>
      <c r="J38" s="26"/>
      <c r="K38" s="26"/>
      <c r="L38" s="14"/>
      <c r="M38" s="14"/>
      <c r="N38" s="14"/>
      <c r="O38" s="12"/>
      <c r="P38" s="12"/>
    </row>
    <row r="39" spans="1:15" ht="12.75">
      <c r="A39" s="6"/>
      <c r="B39" s="12"/>
      <c r="C39" s="9"/>
      <c r="D39" s="8"/>
      <c r="E39" s="10"/>
      <c r="F39" s="8"/>
      <c r="G39" s="8"/>
      <c r="H39" s="8"/>
      <c r="I39" s="8"/>
      <c r="J39" s="8"/>
      <c r="K39" s="11"/>
      <c r="L39" s="11"/>
      <c r="M39" s="11"/>
      <c r="N39" s="11"/>
      <c r="O39" s="8"/>
    </row>
    <row r="40" spans="1:15" ht="12.75">
      <c r="A40" s="6"/>
      <c r="B40" s="12"/>
      <c r="C40" s="9"/>
      <c r="D40" s="8"/>
      <c r="E40" s="10"/>
      <c r="F40" s="8"/>
      <c r="G40" s="8"/>
      <c r="H40" s="8"/>
      <c r="I40" s="8"/>
      <c r="J40" s="8"/>
      <c r="K40" s="11"/>
      <c r="L40" s="11"/>
      <c r="M40" s="11"/>
      <c r="N40" s="11"/>
      <c r="O40" s="8"/>
    </row>
    <row r="41" spans="1:15" ht="12.75">
      <c r="A41" s="6"/>
      <c r="B41" s="12"/>
      <c r="C41" s="9"/>
      <c r="D41" s="8"/>
      <c r="E41" s="10"/>
      <c r="F41" s="8"/>
      <c r="G41" s="8"/>
      <c r="H41" s="8"/>
      <c r="I41" s="8"/>
      <c r="J41" s="8"/>
      <c r="K41" s="11"/>
      <c r="L41" s="11"/>
      <c r="M41" s="11"/>
      <c r="N41" s="11"/>
      <c r="O41" s="8"/>
    </row>
    <row r="42" spans="1:15" ht="12.75">
      <c r="A42" s="6"/>
      <c r="B42" s="12"/>
      <c r="C42" s="9"/>
      <c r="D42" s="8"/>
      <c r="E42" s="10"/>
      <c r="F42" s="8"/>
      <c r="G42" s="8"/>
      <c r="H42" s="8"/>
      <c r="I42" s="8"/>
      <c r="J42" s="8"/>
      <c r="K42" s="11"/>
      <c r="L42" s="11"/>
      <c r="M42" s="11"/>
      <c r="N42" s="11"/>
      <c r="O42" s="8"/>
    </row>
    <row r="43" spans="1:15" ht="12.75">
      <c r="A43" s="6"/>
      <c r="B43" s="12"/>
      <c r="C43" s="9"/>
      <c r="D43" s="8"/>
      <c r="E43" s="10"/>
      <c r="F43" s="8"/>
      <c r="G43" s="8"/>
      <c r="H43" s="8"/>
      <c r="I43" s="8"/>
      <c r="J43" s="8"/>
      <c r="K43" s="11"/>
      <c r="L43" s="11"/>
      <c r="M43" s="11"/>
      <c r="N43" s="11"/>
      <c r="O43" s="8"/>
    </row>
    <row r="44" spans="1:15" ht="12.75">
      <c r="A44" s="6"/>
      <c r="B44" s="12"/>
      <c r="C44" s="9"/>
      <c r="D44" s="8"/>
      <c r="E44" s="10"/>
      <c r="F44" s="8"/>
      <c r="G44" s="8"/>
      <c r="H44" s="8"/>
      <c r="I44" s="8"/>
      <c r="J44" s="8"/>
      <c r="K44" s="11"/>
      <c r="L44" s="11"/>
      <c r="M44" s="11"/>
      <c r="N44" s="11"/>
      <c r="O44" s="8"/>
    </row>
    <row r="45" spans="1:15" ht="12.75">
      <c r="A45" s="6"/>
      <c r="B45" s="12"/>
      <c r="C45" s="9"/>
      <c r="D45" s="8"/>
      <c r="E45" s="10"/>
      <c r="F45" s="8"/>
      <c r="G45" s="8"/>
      <c r="H45" s="8"/>
      <c r="I45" s="8"/>
      <c r="J45" s="8"/>
      <c r="K45" s="11"/>
      <c r="L45" s="11"/>
      <c r="M45" s="11"/>
      <c r="N45" s="11"/>
      <c r="O45" s="8"/>
    </row>
    <row r="46" spans="1:15" ht="12.75">
      <c r="A46" s="6"/>
      <c r="B46" s="12"/>
      <c r="C46" s="9"/>
      <c r="D46" s="8"/>
      <c r="E46" s="10"/>
      <c r="F46" s="8"/>
      <c r="G46" s="8"/>
      <c r="H46" s="8"/>
      <c r="I46" s="8"/>
      <c r="J46" s="8"/>
      <c r="K46" s="11"/>
      <c r="L46" s="11"/>
      <c r="M46" s="11"/>
      <c r="N46" s="11"/>
      <c r="O46" s="8"/>
    </row>
    <row r="47" spans="1:15" ht="12.75">
      <c r="A47" s="6"/>
      <c r="B47" s="12"/>
      <c r="C47" s="9"/>
      <c r="D47" s="8"/>
      <c r="E47" s="10"/>
      <c r="F47" s="8"/>
      <c r="G47" s="8"/>
      <c r="H47" s="8"/>
      <c r="I47" s="8"/>
      <c r="J47" s="8"/>
      <c r="K47" s="11"/>
      <c r="L47" s="11"/>
      <c r="M47" s="11"/>
      <c r="N47" s="11"/>
      <c r="O47" s="8"/>
    </row>
    <row r="48" spans="1:15" ht="12.75">
      <c r="A48" s="6"/>
      <c r="B48" s="12"/>
      <c r="C48" s="9"/>
      <c r="D48" s="8"/>
      <c r="E48" s="10"/>
      <c r="F48" s="8"/>
      <c r="G48" s="8"/>
      <c r="H48" s="8"/>
      <c r="I48" s="8"/>
      <c r="J48" s="8"/>
      <c r="K48" s="11"/>
      <c r="L48" s="11"/>
      <c r="M48" s="11"/>
      <c r="N48" s="11"/>
      <c r="O48" s="8"/>
    </row>
    <row r="49" spans="1:15" ht="12.75">
      <c r="A49" s="6"/>
      <c r="B49" s="12"/>
      <c r="C49" s="9"/>
      <c r="D49" s="8"/>
      <c r="E49" s="10"/>
      <c r="F49" s="8"/>
      <c r="G49" s="8"/>
      <c r="H49" s="8"/>
      <c r="I49" s="8"/>
      <c r="J49" s="8"/>
      <c r="K49" s="11"/>
      <c r="L49" s="11"/>
      <c r="M49" s="11"/>
      <c r="N49" s="11"/>
      <c r="O49" s="8"/>
    </row>
    <row r="50" spans="1:15" ht="12.75">
      <c r="A50" s="6"/>
      <c r="B50" s="12"/>
      <c r="C50" s="9"/>
      <c r="D50" s="8"/>
      <c r="E50" s="10"/>
      <c r="F50" s="8"/>
      <c r="G50" s="8"/>
      <c r="H50" s="8"/>
      <c r="I50" s="8"/>
      <c r="J50" s="8"/>
      <c r="K50" s="11"/>
      <c r="L50" s="11"/>
      <c r="M50" s="11"/>
      <c r="N50" s="11"/>
      <c r="O50" s="8"/>
    </row>
    <row r="51" spans="1:15" ht="12.75">
      <c r="A51" s="6"/>
      <c r="B51" s="12"/>
      <c r="C51" s="9"/>
      <c r="D51" s="8"/>
      <c r="E51" s="10"/>
      <c r="F51" s="8"/>
      <c r="G51" s="8"/>
      <c r="H51" s="8"/>
      <c r="I51" s="8"/>
      <c r="J51" s="8"/>
      <c r="K51" s="11"/>
      <c r="L51" s="11"/>
      <c r="M51" s="11"/>
      <c r="N51" s="11"/>
      <c r="O51" s="8"/>
    </row>
    <row r="52" spans="1:15" ht="12.75">
      <c r="A52" s="6"/>
      <c r="B52" s="12"/>
      <c r="C52" s="9"/>
      <c r="D52" s="8"/>
      <c r="E52" s="10"/>
      <c r="F52" s="8"/>
      <c r="G52" s="8"/>
      <c r="H52" s="8"/>
      <c r="I52" s="8"/>
      <c r="J52" s="8"/>
      <c r="K52" s="11"/>
      <c r="L52" s="11"/>
      <c r="M52" s="11"/>
      <c r="N52" s="11"/>
      <c r="O52" s="8"/>
    </row>
    <row r="53" spans="1:15" ht="12.75">
      <c r="A53" s="6"/>
      <c r="B53" s="12"/>
      <c r="C53" s="9"/>
      <c r="D53" s="8"/>
      <c r="E53" s="10"/>
      <c r="F53" s="8"/>
      <c r="G53" s="8"/>
      <c r="H53" s="8"/>
      <c r="I53" s="8"/>
      <c r="J53" s="8"/>
      <c r="K53" s="11"/>
      <c r="L53" s="11"/>
      <c r="M53" s="11"/>
      <c r="N53" s="11"/>
      <c r="O53" s="8"/>
    </row>
  </sheetData>
  <sheetProtection/>
  <mergeCells count="13">
    <mergeCell ref="H4:H5"/>
    <mergeCell ref="J4:J5"/>
    <mergeCell ref="O4:O5"/>
    <mergeCell ref="K4:L4"/>
    <mergeCell ref="I4:I5"/>
    <mergeCell ref="M4:N4"/>
    <mergeCell ref="E4:E5"/>
    <mergeCell ref="F4:F5"/>
    <mergeCell ref="G4:G5"/>
    <mergeCell ref="A4:A5"/>
    <mergeCell ref="B4:B5"/>
    <mergeCell ref="C4:C5"/>
    <mergeCell ref="D4:D5"/>
  </mergeCells>
  <printOptions/>
  <pageMargins left="0.787401575" right="0.787401575" top="0.66" bottom="0.52" header="0.4921259845" footer="0.34"/>
  <pageSetup fitToHeight="0" fitToWidth="1" horizontalDpi="600" verticalDpi="600" orientation="landscape" paperSize="9" scale="48" r:id="rId1"/>
  <rowBreaks count="1" manualBreakCount="1">
    <brk id="26" max="14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u65x178</cp:lastModifiedBy>
  <cp:lastPrinted>2015-12-15T08:25:28Z</cp:lastPrinted>
  <dcterms:created xsi:type="dcterms:W3CDTF">2006-10-19T13:36:55Z</dcterms:created>
  <dcterms:modified xsi:type="dcterms:W3CDTF">2016-02-02T13:54:00Z</dcterms:modified>
  <cp:category/>
  <cp:version/>
  <cp:contentType/>
  <cp:contentStatus/>
</cp:coreProperties>
</file>